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иректор\Desktop\ПРОГРАММЫ\МОНТАЖНИК РЭА\"/>
    </mc:Choice>
  </mc:AlternateContent>
  <bookViews>
    <workbookView xWindow="0" yWindow="0" windowWidth="19125" windowHeight="10785" tabRatio="750"/>
  </bookViews>
  <sheets>
    <sheet name="План" sheetId="1" r:id="rId1"/>
    <sheet name="Лист1" sheetId="3" r:id="rId2"/>
    <sheet name="Start" sheetId="2" state="hidden" r:id="rId3"/>
  </sheets>
  <calcPr calcId="152511" refMode="R1C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4" i="1" l="1"/>
  <c r="D33" i="1" l="1"/>
  <c r="D32" i="1"/>
  <c r="D14" i="1" l="1"/>
  <c r="D30" i="1" s="1"/>
  <c r="E30" i="1" s="1"/>
  <c r="D20" i="1" l="1"/>
  <c r="D19" i="1" l="1"/>
  <c r="D12" i="1" s="1"/>
  <c r="E20" i="1"/>
  <c r="G2" i="3"/>
  <c r="G3" i="3"/>
  <c r="H4" i="3" s="1"/>
  <c r="G1" i="3"/>
  <c r="B4" i="3"/>
  <c r="C4" i="3"/>
  <c r="D4" i="3"/>
  <c r="E4" i="3"/>
  <c r="F4" i="3"/>
  <c r="A4" i="3"/>
  <c r="G4" i="3" s="1"/>
  <c r="E33" i="1" l="1"/>
  <c r="E32" i="1"/>
  <c r="E28" i="1"/>
  <c r="E26" i="1"/>
  <c r="E25" i="1"/>
  <c r="E23" i="1"/>
  <c r="E22" i="1"/>
  <c r="D21" i="1"/>
  <c r="C19" i="1"/>
  <c r="E18" i="1"/>
  <c r="E17" i="1"/>
  <c r="E16" i="1"/>
  <c r="E15" i="1"/>
  <c r="C14" i="1"/>
  <c r="D13" i="1" l="1"/>
  <c r="D34" i="1"/>
  <c r="E31" i="1"/>
  <c r="E21" i="1"/>
  <c r="C13" i="1"/>
  <c r="E14" i="1"/>
  <c r="E34" i="1" l="1"/>
  <c r="E19" i="1"/>
  <c r="E12" i="1" l="1"/>
  <c r="E13" i="1"/>
</calcChain>
</file>

<file path=xl/sharedStrings.xml><?xml version="1.0" encoding="utf-8"?>
<sst xmlns="http://schemas.openxmlformats.org/spreadsheetml/2006/main" count="64" uniqueCount="56">
  <si>
    <t>Индекс</t>
  </si>
  <si>
    <t>Итого</t>
  </si>
  <si>
    <t>Семестр 1</t>
  </si>
  <si>
    <t>Обяз. часть</t>
  </si>
  <si>
    <t>1</t>
  </si>
  <si>
    <t>2</t>
  </si>
  <si>
    <t>3</t>
  </si>
  <si>
    <t>Итого час/нед (с учетом консультаций в период обучения по циклам)</t>
  </si>
  <si>
    <t>36</t>
  </si>
  <si>
    <t>Всего по циклам</t>
  </si>
  <si>
    <t>ПП</t>
  </si>
  <si>
    <t>ПРОФЕССИОНАЛЬНАЯ ПОДГОТОВКА</t>
  </si>
  <si>
    <t>ОП</t>
  </si>
  <si>
    <t>Общепрофессиональный цикл</t>
  </si>
  <si>
    <t>ОП.01</t>
  </si>
  <si>
    <t>Техническое черчение</t>
  </si>
  <si>
    <t>ОП.02</t>
  </si>
  <si>
    <t>Электротехника</t>
  </si>
  <si>
    <t>ОП.03</t>
  </si>
  <si>
    <t>ОП.04</t>
  </si>
  <si>
    <t>Материаловедение</t>
  </si>
  <si>
    <t>Охрана труда</t>
  </si>
  <si>
    <t>ПМ</t>
  </si>
  <si>
    <t>Профессиональный учебный цикл. (Профессиональные модули)</t>
  </si>
  <si>
    <t>ПМ.01</t>
  </si>
  <si>
    <t>МДК.01.01</t>
  </si>
  <si>
    <t>МДК.01.02</t>
  </si>
  <si>
    <t>УП.01.01</t>
  </si>
  <si>
    <t>Учебная практика</t>
  </si>
  <si>
    <t>ПП.01.01</t>
  </si>
  <si>
    <t>Производственная практика</t>
  </si>
  <si>
    <t>ПМ.1.ЭК</t>
  </si>
  <si>
    <t>Экзамен квалификационный</t>
  </si>
  <si>
    <t>Производственная  практика</t>
  </si>
  <si>
    <t>Контрольных работ (итоговые письм. классные)</t>
  </si>
  <si>
    <t>Контрольных работ (домашние)</t>
  </si>
  <si>
    <t>Наименование циклов, разделов,_x000D_
дисциплин, профессиональных модулей, МДК, практик</t>
  </si>
  <si>
    <t>Формы промежуточной аттестации           по семестрам</t>
  </si>
  <si>
    <t>МДК</t>
  </si>
  <si>
    <t>Итого:</t>
  </si>
  <si>
    <t>Дисциплин и МДК</t>
  </si>
  <si>
    <t xml:space="preserve">Экзаменов (в т. ч. экзаменов (квалификационных)) </t>
  </si>
  <si>
    <t xml:space="preserve">Дифф. зачетов </t>
  </si>
  <si>
    <t>Зачётов</t>
  </si>
  <si>
    <t xml:space="preserve">Учебной и производственной практики </t>
  </si>
  <si>
    <t>Подготовка и монтаж плат и блоков.</t>
  </si>
  <si>
    <t>Подготовка плат и блоков, деталей, корпусных ЭРЭ, материалов изделий к монтажу</t>
  </si>
  <si>
    <t xml:space="preserve"> Монтаж простых плат и блоков радиоэлектронной аппаратуры и приборов 
</t>
  </si>
  <si>
    <t xml:space="preserve">Проверка произведенного монтажа простых плат и блоков радиоэлектронной аппаратуры и приборов </t>
  </si>
  <si>
    <t>МДК.01.03</t>
  </si>
  <si>
    <t>КОНСУЛЬТАЦИИ  4 часа на обучающегося</t>
  </si>
  <si>
    <t>Д/З</t>
  </si>
  <si>
    <t>12 недель</t>
  </si>
  <si>
    <t>Итоговая аттестация:</t>
  </si>
  <si>
    <t>Э/К</t>
  </si>
  <si>
    <r>
      <t xml:space="preserve">                      </t>
    </r>
    <r>
      <rPr>
        <sz val="9"/>
        <color rgb="FF000000"/>
        <rFont val="Times New Roman"/>
        <family val="1"/>
        <charset val="204"/>
      </rPr>
      <t xml:space="preserve">  Учебный план </t>
    </r>
    <r>
      <rPr>
        <b/>
        <u/>
        <sz val="9"/>
        <color rgb="FF000000"/>
        <rFont val="Times New Roman"/>
        <family val="1"/>
        <charset val="204"/>
      </rPr>
      <t xml:space="preserve">профессиональное обучение </t>
    </r>
    <r>
      <rPr>
        <sz val="9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
                                          </t>
    </r>
    <r>
      <rPr>
        <b/>
        <sz val="9"/>
        <color rgb="FF000000"/>
        <rFont val="Times New Roman"/>
        <family val="1"/>
        <charset val="204"/>
      </rPr>
      <t>14618  Монтажник радиолектронной аппаратуры и приборов срок обучения 432 часа</t>
    </r>
    <r>
      <rPr>
        <sz val="9"/>
        <color rgb="FF000000"/>
        <rFont val="Tahoma"/>
        <family val="2"/>
        <charset val="204"/>
      </rPr>
      <t xml:space="preserve">
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</si>
</sst>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rgb="FF000000"/>
      <name val="Tahoma"/>
      <charset val="1"/>
    </font>
    <font>
      <sz val="9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  <font>
      <b/>
      <u/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CC"/>
      </patternFill>
    </fill>
    <fill>
      <patternFill patternType="solid">
        <fgColor theme="5" tint="0.59999389629810485"/>
        <bgColor rgb="FFFFCC00"/>
      </patternFill>
    </fill>
    <fill>
      <patternFill patternType="solid">
        <fgColor theme="0"/>
        <bgColor rgb="FFCCFFFF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4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9" borderId="43" xfId="0" applyFont="1" applyFill="1" applyBorder="1" applyAlignment="1" applyProtection="1">
      <alignment horizontal="left" vertical="center" wrapText="1"/>
      <protection locked="0"/>
    </xf>
    <xf numFmtId="0" fontId="2" fillId="9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2" fillId="9" borderId="11" xfId="0" applyFont="1" applyFill="1" applyBorder="1" applyAlignment="1" applyProtection="1">
      <alignment horizontal="left" vertical="center" wrapText="1"/>
      <protection locked="0"/>
    </xf>
    <xf numFmtId="0" fontId="4" fillId="6" borderId="8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7" xfId="0" applyFont="1" applyFill="1" applyBorder="1" applyAlignment="1" applyProtection="1">
      <alignment horizontal="left" vertical="center" wrapText="1"/>
      <protection locked="0"/>
    </xf>
    <xf numFmtId="0" fontId="2" fillId="6" borderId="4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4" fillId="6" borderId="2" xfId="0" applyFont="1" applyFill="1" applyBorder="1" applyAlignment="1">
      <alignment horizontal="center" vertical="center"/>
    </xf>
    <xf numFmtId="0" fontId="2" fillId="9" borderId="18" xfId="0" applyFont="1" applyFill="1" applyBorder="1" applyAlignment="1" applyProtection="1">
      <alignment horizontal="left" vertical="top" wrapText="1"/>
      <protection locked="0"/>
    </xf>
    <xf numFmtId="0" fontId="2" fillId="6" borderId="42" xfId="0" applyFont="1" applyFill="1" applyBorder="1" applyAlignment="1">
      <alignment horizontal="center" vertical="center"/>
    </xf>
    <xf numFmtId="0" fontId="1" fillId="0" borderId="34" xfId="0" applyFont="1" applyBorder="1"/>
    <xf numFmtId="0" fontId="2" fillId="5" borderId="37" xfId="0" applyFont="1" applyFill="1" applyBorder="1" applyAlignment="1">
      <alignment horizontal="center" vertical="center"/>
    </xf>
    <xf numFmtId="0" fontId="2" fillId="5" borderId="37" xfId="0" applyFont="1" applyFill="1" applyBorder="1" applyAlignment="1" applyProtection="1">
      <alignment horizontal="left" vertical="center" wrapText="1"/>
      <protection locked="0"/>
    </xf>
    <xf numFmtId="0" fontId="2" fillId="5" borderId="7" xfId="0" applyFont="1" applyFill="1" applyBorder="1" applyAlignment="1" applyProtection="1">
      <alignment horizontal="center" vertical="center"/>
      <protection locked="0"/>
    </xf>
    <xf numFmtId="0" fontId="8" fillId="5" borderId="15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1" fillId="5" borderId="0" xfId="0" applyFont="1" applyFill="1"/>
    <xf numFmtId="0" fontId="2" fillId="5" borderId="38" xfId="0" applyFont="1" applyFill="1" applyBorder="1" applyAlignment="1">
      <alignment horizontal="center" vertical="center"/>
    </xf>
    <xf numFmtId="0" fontId="2" fillId="5" borderId="38" xfId="0" applyFont="1" applyFill="1" applyBorder="1" applyAlignment="1" applyProtection="1">
      <alignment horizontal="left" vertical="center" wrapText="1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2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4" fillId="5" borderId="9" xfId="0" applyFont="1" applyFill="1" applyBorder="1" applyAlignment="1" applyProtection="1">
      <alignment horizontal="left" vertical="center" wrapText="1"/>
      <protection locked="0"/>
    </xf>
    <xf numFmtId="0" fontId="2" fillId="5" borderId="16" xfId="0" applyFont="1" applyFill="1" applyBorder="1" applyAlignment="1">
      <alignment horizontal="center" vertical="center"/>
    </xf>
    <xf numFmtId="0" fontId="4" fillId="5" borderId="37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35" xfId="0" applyFont="1" applyFill="1" applyBorder="1" applyAlignment="1">
      <alignment horizontal="left" vertical="center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0" fontId="4" fillId="6" borderId="3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right" vertical="center"/>
    </xf>
    <xf numFmtId="0" fontId="2" fillId="6" borderId="24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left" vertical="center" wrapText="1"/>
    </xf>
    <xf numFmtId="0" fontId="2" fillId="6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center" wrapText="1"/>
    </xf>
    <xf numFmtId="0" fontId="4" fillId="6" borderId="3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top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textRotation="2" wrapText="1"/>
      <protection locked="0"/>
    </xf>
    <xf numFmtId="0" fontId="6" fillId="0" borderId="10" xfId="0" applyFont="1" applyFill="1" applyBorder="1" applyAlignment="1" applyProtection="1">
      <alignment horizontal="center" vertical="center" textRotation="2" wrapText="1"/>
      <protection locked="0"/>
    </xf>
    <xf numFmtId="0" fontId="6" fillId="0" borderId="29" xfId="0" applyFont="1" applyFill="1" applyBorder="1" applyAlignment="1" applyProtection="1">
      <alignment horizontal="center" vertical="center" textRotation="2" wrapText="1"/>
      <protection locked="0"/>
    </xf>
    <xf numFmtId="0" fontId="7" fillId="2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/>
    <xf numFmtId="0" fontId="4" fillId="8" borderId="9" xfId="0" applyFont="1" applyFill="1" applyBorder="1" applyAlignment="1">
      <alignment horizontal="left" vertical="center" wrapText="1"/>
    </xf>
    <xf numFmtId="0" fontId="4" fillId="8" borderId="28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zoomScale="89" zoomScaleNormal="89" workbookViewId="0">
      <selection activeCell="I12" sqref="I12"/>
    </sheetView>
  </sheetViews>
  <sheetFormatPr defaultRowHeight="12" x14ac:dyDescent="0.2"/>
  <cols>
    <col min="1" max="1" width="17.1640625" style="2" customWidth="1"/>
    <col min="2" max="2" width="94" style="2" customWidth="1"/>
    <col min="3" max="3" width="15.6640625" style="2" customWidth="1"/>
    <col min="4" max="4" width="10.83203125" style="2" customWidth="1"/>
    <col min="5" max="5" width="10.6640625" style="97" customWidth="1"/>
    <col min="6" max="1001" width="14.6640625" style="2" customWidth="1"/>
    <col min="1002" max="16384" width="9.33203125" style="2"/>
  </cols>
  <sheetData>
    <row r="1" spans="1:5" ht="26.25" customHeight="1" x14ac:dyDescent="0.15">
      <c r="A1" s="102" t="s">
        <v>55</v>
      </c>
      <c r="B1" s="102"/>
      <c r="C1" s="102"/>
      <c r="D1" s="102"/>
      <c r="E1" s="102"/>
    </row>
    <row r="2" spans="1:5" ht="2.25" customHeight="1" thickBot="1" x14ac:dyDescent="0.2">
      <c r="A2" s="102"/>
      <c r="B2" s="102"/>
      <c r="C2" s="102"/>
      <c r="D2" s="102"/>
      <c r="E2" s="102"/>
    </row>
    <row r="3" spans="1:5" ht="13.5" hidden="1" customHeight="1" x14ac:dyDescent="0.15">
      <c r="A3" s="102"/>
      <c r="B3" s="102"/>
      <c r="C3" s="102"/>
      <c r="D3" s="102"/>
      <c r="E3" s="102"/>
    </row>
    <row r="4" spans="1:5" ht="12.75" customHeight="1" x14ac:dyDescent="0.15">
      <c r="A4" s="103" t="s">
        <v>0</v>
      </c>
      <c r="B4" s="104" t="s">
        <v>36</v>
      </c>
      <c r="C4" s="107" t="s">
        <v>37</v>
      </c>
      <c r="D4" s="3"/>
      <c r="E4" s="109" t="s">
        <v>1</v>
      </c>
    </row>
    <row r="5" spans="1:5" ht="38.25" customHeight="1" thickBot="1" x14ac:dyDescent="0.2">
      <c r="A5" s="103"/>
      <c r="B5" s="105"/>
      <c r="C5" s="108"/>
      <c r="D5" s="4"/>
      <c r="E5" s="109"/>
    </row>
    <row r="6" spans="1:5" ht="15" customHeight="1" x14ac:dyDescent="0.15">
      <c r="A6" s="103"/>
      <c r="B6" s="105"/>
      <c r="C6" s="110">
        <v>1</v>
      </c>
      <c r="D6" s="3" t="s">
        <v>2</v>
      </c>
      <c r="E6" s="109"/>
    </row>
    <row r="7" spans="1:5" ht="21.75" customHeight="1" x14ac:dyDescent="0.15">
      <c r="A7" s="103"/>
      <c r="B7" s="105"/>
      <c r="C7" s="111"/>
      <c r="D7" s="5" t="s">
        <v>52</v>
      </c>
      <c r="E7" s="109"/>
    </row>
    <row r="8" spans="1:5" ht="19.5" customHeight="1" x14ac:dyDescent="0.15">
      <c r="A8" s="103"/>
      <c r="B8" s="105"/>
      <c r="C8" s="111"/>
      <c r="D8" s="113">
        <v>432</v>
      </c>
      <c r="E8" s="109" t="s">
        <v>3</v>
      </c>
    </row>
    <row r="9" spans="1:5" ht="5.25" customHeight="1" thickBot="1" x14ac:dyDescent="0.2">
      <c r="A9" s="103"/>
      <c r="B9" s="106"/>
      <c r="C9" s="112"/>
      <c r="D9" s="113"/>
      <c r="E9" s="109"/>
    </row>
    <row r="10" spans="1:5" ht="13.5" customHeight="1" thickBot="1" x14ac:dyDescent="0.2">
      <c r="A10" s="6" t="s">
        <v>4</v>
      </c>
      <c r="B10" s="7" t="s">
        <v>5</v>
      </c>
      <c r="C10" s="8" t="s">
        <v>6</v>
      </c>
      <c r="D10" s="9">
        <v>4</v>
      </c>
      <c r="E10" s="10">
        <v>5</v>
      </c>
    </row>
    <row r="11" spans="1:5" ht="13.5" customHeight="1" thickBot="1" x14ac:dyDescent="0.2">
      <c r="A11" s="11"/>
      <c r="B11" s="100" t="s">
        <v>7</v>
      </c>
      <c r="C11" s="101"/>
      <c r="D11" s="12" t="s">
        <v>8</v>
      </c>
      <c r="E11" s="13"/>
    </row>
    <row r="12" spans="1:5" ht="15.75" customHeight="1" thickBot="1" x14ac:dyDescent="0.2">
      <c r="A12" s="14"/>
      <c r="B12" s="15" t="s">
        <v>9</v>
      </c>
      <c r="C12" s="16"/>
      <c r="D12" s="17">
        <f>SUM(D14+D19+D28)</f>
        <v>432</v>
      </c>
      <c r="E12" s="18">
        <f t="shared" ref="E12:E19" si="0">SUM(D12:D12)</f>
        <v>432</v>
      </c>
    </row>
    <row r="13" spans="1:5" ht="18.75" customHeight="1" thickBot="1" x14ac:dyDescent="0.2">
      <c r="A13" s="19" t="s">
        <v>10</v>
      </c>
      <c r="B13" s="20" t="s">
        <v>11</v>
      </c>
      <c r="C13" s="21">
        <f>SUM(C14+C19)</f>
        <v>0</v>
      </c>
      <c r="D13" s="22">
        <f>SUM(D14+D21)</f>
        <v>426</v>
      </c>
      <c r="E13" s="23">
        <f t="shared" si="0"/>
        <v>426</v>
      </c>
    </row>
    <row r="14" spans="1:5" ht="17.25" customHeight="1" thickBot="1" x14ac:dyDescent="0.2">
      <c r="A14" s="24" t="s">
        <v>12</v>
      </c>
      <c r="B14" s="25" t="s">
        <v>13</v>
      </c>
      <c r="C14" s="26">
        <f t="shared" ref="C14:D14" si="1">SUM(C15:C18)</f>
        <v>0</v>
      </c>
      <c r="D14" s="17">
        <f t="shared" si="1"/>
        <v>40</v>
      </c>
      <c r="E14" s="27">
        <f t="shared" si="0"/>
        <v>40</v>
      </c>
    </row>
    <row r="15" spans="1:5" ht="15" customHeight="1" x14ac:dyDescent="0.15">
      <c r="A15" s="28" t="s">
        <v>14</v>
      </c>
      <c r="B15" s="29" t="s">
        <v>15</v>
      </c>
      <c r="C15" s="30" t="s">
        <v>51</v>
      </c>
      <c r="D15" s="31">
        <v>10</v>
      </c>
      <c r="E15" s="32">
        <f t="shared" si="0"/>
        <v>10</v>
      </c>
    </row>
    <row r="16" spans="1:5" ht="15" customHeight="1" x14ac:dyDescent="0.15">
      <c r="A16" s="28" t="s">
        <v>16</v>
      </c>
      <c r="B16" s="33" t="s">
        <v>17</v>
      </c>
      <c r="C16" s="30" t="s">
        <v>51</v>
      </c>
      <c r="D16" s="31">
        <v>10</v>
      </c>
      <c r="E16" s="34">
        <f t="shared" si="0"/>
        <v>10</v>
      </c>
    </row>
    <row r="17" spans="1:9" ht="15" customHeight="1" x14ac:dyDescent="0.15">
      <c r="A17" s="28" t="s">
        <v>18</v>
      </c>
      <c r="B17" s="33" t="s">
        <v>20</v>
      </c>
      <c r="C17" s="30" t="s">
        <v>51</v>
      </c>
      <c r="D17" s="31">
        <v>10</v>
      </c>
      <c r="E17" s="34">
        <f t="shared" si="0"/>
        <v>10</v>
      </c>
    </row>
    <row r="18" spans="1:9" ht="15" customHeight="1" thickBot="1" x14ac:dyDescent="0.2">
      <c r="A18" s="28" t="s">
        <v>19</v>
      </c>
      <c r="B18" s="33" t="s">
        <v>21</v>
      </c>
      <c r="C18" s="30" t="s">
        <v>51</v>
      </c>
      <c r="D18" s="31">
        <v>10</v>
      </c>
      <c r="E18" s="34">
        <f t="shared" si="0"/>
        <v>10</v>
      </c>
    </row>
    <row r="19" spans="1:9" ht="18" customHeight="1" thickBot="1" x14ac:dyDescent="0.2">
      <c r="A19" s="19" t="s">
        <v>22</v>
      </c>
      <c r="B19" s="35" t="s">
        <v>23</v>
      </c>
      <c r="C19" s="36">
        <f>SUM(C21:C28)</f>
        <v>0</v>
      </c>
      <c r="D19" s="17">
        <f>SUM(D20+D25+D26)</f>
        <v>386</v>
      </c>
      <c r="E19" s="37">
        <f t="shared" si="0"/>
        <v>386</v>
      </c>
    </row>
    <row r="20" spans="1:9" ht="12.75" customHeight="1" thickBot="1" x14ac:dyDescent="0.2">
      <c r="A20" s="19"/>
      <c r="B20" s="35" t="s">
        <v>38</v>
      </c>
      <c r="C20" s="21"/>
      <c r="D20" s="17">
        <f>SUM(D22:D24)</f>
        <v>68</v>
      </c>
      <c r="E20" s="18">
        <f>SUM(D20)</f>
        <v>68</v>
      </c>
    </row>
    <row r="21" spans="1:9" ht="22.5" customHeight="1" thickBot="1" x14ac:dyDescent="0.2">
      <c r="A21" s="19" t="s">
        <v>24</v>
      </c>
      <c r="B21" s="38" t="s">
        <v>45</v>
      </c>
      <c r="C21" s="21"/>
      <c r="D21" s="17">
        <f>SUM(D22:D26)</f>
        <v>386</v>
      </c>
      <c r="E21" s="37">
        <f t="shared" ref="E21:E26" si="2">SUM(D21:D21)</f>
        <v>386</v>
      </c>
    </row>
    <row r="22" spans="1:9" ht="16.5" customHeight="1" x14ac:dyDescent="0.15">
      <c r="A22" s="28" t="s">
        <v>25</v>
      </c>
      <c r="B22" s="29" t="s">
        <v>46</v>
      </c>
      <c r="C22" s="30" t="s">
        <v>51</v>
      </c>
      <c r="D22" s="39">
        <v>22</v>
      </c>
      <c r="E22" s="40">
        <f t="shared" si="2"/>
        <v>22</v>
      </c>
    </row>
    <row r="23" spans="1:9" ht="16.5" customHeight="1" thickBot="1" x14ac:dyDescent="0.2">
      <c r="A23" s="41" t="s">
        <v>26</v>
      </c>
      <c r="B23" s="42" t="s">
        <v>47</v>
      </c>
      <c r="C23" s="30" t="s">
        <v>51</v>
      </c>
      <c r="D23" s="31">
        <v>22</v>
      </c>
      <c r="E23" s="43">
        <f t="shared" si="2"/>
        <v>22</v>
      </c>
    </row>
    <row r="24" spans="1:9" ht="16.5" customHeight="1" thickBot="1" x14ac:dyDescent="0.2">
      <c r="A24" s="41" t="s">
        <v>49</v>
      </c>
      <c r="B24" s="44" t="s">
        <v>48</v>
      </c>
      <c r="C24" s="30" t="s">
        <v>51</v>
      </c>
      <c r="D24" s="45">
        <v>24</v>
      </c>
      <c r="E24" s="43">
        <f t="shared" si="2"/>
        <v>24</v>
      </c>
      <c r="I24" s="46"/>
    </row>
    <row r="25" spans="1:9" s="52" customFormat="1" ht="18" customHeight="1" thickBot="1" x14ac:dyDescent="0.2">
      <c r="A25" s="47" t="s">
        <v>27</v>
      </c>
      <c r="B25" s="48" t="s">
        <v>28</v>
      </c>
      <c r="C25" s="49"/>
      <c r="D25" s="50">
        <v>36</v>
      </c>
      <c r="E25" s="51">
        <f t="shared" si="2"/>
        <v>36</v>
      </c>
    </row>
    <row r="26" spans="1:9" s="52" customFormat="1" ht="18" customHeight="1" thickBot="1" x14ac:dyDescent="0.2">
      <c r="A26" s="53" t="s">
        <v>29</v>
      </c>
      <c r="B26" s="54" t="s">
        <v>30</v>
      </c>
      <c r="C26" s="55"/>
      <c r="D26" s="56">
        <v>282</v>
      </c>
      <c r="E26" s="57">
        <f t="shared" si="2"/>
        <v>282</v>
      </c>
    </row>
    <row r="27" spans="1:9" s="52" customFormat="1" ht="18" customHeight="1" thickBot="1" x14ac:dyDescent="0.2">
      <c r="A27" s="58"/>
      <c r="B27" s="59" t="s">
        <v>53</v>
      </c>
      <c r="C27" s="49"/>
      <c r="D27" s="60"/>
      <c r="E27" s="61"/>
    </row>
    <row r="28" spans="1:9" ht="18.75" customHeight="1" thickBot="1" x14ac:dyDescent="0.2">
      <c r="A28" s="62" t="s">
        <v>31</v>
      </c>
      <c r="B28" s="63" t="s">
        <v>32</v>
      </c>
      <c r="C28" s="64" t="s">
        <v>54</v>
      </c>
      <c r="D28" s="65">
        <v>6</v>
      </c>
      <c r="E28" s="66">
        <f>SUM(D28:D28)</f>
        <v>6</v>
      </c>
    </row>
    <row r="29" spans="1:9" ht="13.5" customHeight="1" thickBot="1" x14ac:dyDescent="0.2">
      <c r="A29" s="67"/>
      <c r="B29" s="68" t="s">
        <v>39</v>
      </c>
      <c r="C29" s="69"/>
      <c r="D29" s="70"/>
      <c r="E29" s="71"/>
    </row>
    <row r="30" spans="1:9" ht="15.75" customHeight="1" thickBot="1" x14ac:dyDescent="0.2">
      <c r="A30" s="72"/>
      <c r="B30" s="68" t="s">
        <v>40</v>
      </c>
      <c r="C30" s="69"/>
      <c r="D30" s="73">
        <f>SUM(D14+D22+D23+D24)</f>
        <v>108</v>
      </c>
      <c r="E30" s="73">
        <f>SUM(D30)</f>
        <v>108</v>
      </c>
    </row>
    <row r="31" spans="1:9" ht="15.75" customHeight="1" thickBot="1" x14ac:dyDescent="0.2">
      <c r="A31" s="74"/>
      <c r="B31" s="75" t="s">
        <v>44</v>
      </c>
      <c r="C31" s="69"/>
      <c r="D31" s="76"/>
      <c r="E31" s="71">
        <f>E32+E33</f>
        <v>318</v>
      </c>
    </row>
    <row r="32" spans="1:9" ht="15.75" customHeight="1" thickBot="1" x14ac:dyDescent="0.2">
      <c r="A32" s="74"/>
      <c r="B32" s="77" t="s">
        <v>28</v>
      </c>
      <c r="C32" s="69"/>
      <c r="D32" s="76">
        <f>D25</f>
        <v>36</v>
      </c>
      <c r="E32" s="71">
        <f>SUM(D32:D32)</f>
        <v>36</v>
      </c>
    </row>
    <row r="33" spans="1:5" ht="15.75" customHeight="1" thickBot="1" x14ac:dyDescent="0.2">
      <c r="A33" s="74"/>
      <c r="B33" s="78" t="s">
        <v>33</v>
      </c>
      <c r="C33" s="69"/>
      <c r="D33" s="76">
        <f>D26</f>
        <v>282</v>
      </c>
      <c r="E33" s="71">
        <f>SUM(D33:D33)</f>
        <v>282</v>
      </c>
    </row>
    <row r="34" spans="1:5" ht="15.75" customHeight="1" thickBot="1" x14ac:dyDescent="0.2">
      <c r="A34" s="13"/>
      <c r="B34" s="79" t="s">
        <v>1</v>
      </c>
      <c r="C34" s="80"/>
      <c r="D34" s="81">
        <f>SUM(D14+D21+D28)</f>
        <v>432</v>
      </c>
      <c r="E34" s="82">
        <f>SUM(E14+E21+E28)</f>
        <v>432</v>
      </c>
    </row>
    <row r="35" spans="1:5" ht="3.75" hidden="1" customHeight="1" x14ac:dyDescent="0.15">
      <c r="A35" s="13"/>
      <c r="B35" s="83"/>
      <c r="C35" s="13"/>
      <c r="D35" s="13"/>
      <c r="E35" s="84"/>
    </row>
    <row r="36" spans="1:5" ht="3.75" hidden="1" customHeight="1" x14ac:dyDescent="0.15">
      <c r="A36" s="13"/>
      <c r="B36" s="83"/>
      <c r="C36" s="13"/>
      <c r="D36" s="13"/>
      <c r="E36" s="85"/>
    </row>
    <row r="37" spans="1:5" ht="21.75" customHeight="1" thickBot="1" x14ac:dyDescent="0.2">
      <c r="A37" s="86"/>
      <c r="B37" s="115" t="s">
        <v>41</v>
      </c>
      <c r="C37" s="115"/>
      <c r="D37" s="87">
        <v>1</v>
      </c>
      <c r="E37" s="87"/>
    </row>
    <row r="38" spans="1:5" ht="14.25" customHeight="1" thickBot="1" x14ac:dyDescent="0.25">
      <c r="A38" s="88"/>
      <c r="B38" s="116" t="s">
        <v>42</v>
      </c>
      <c r="C38" s="116"/>
      <c r="D38" s="87">
        <v>7</v>
      </c>
      <c r="E38" s="87"/>
    </row>
    <row r="39" spans="1:5" ht="15" customHeight="1" thickBot="1" x14ac:dyDescent="0.2">
      <c r="A39" s="89"/>
      <c r="B39" s="115" t="s">
        <v>43</v>
      </c>
      <c r="C39" s="115"/>
      <c r="D39" s="87">
        <v>0</v>
      </c>
      <c r="E39" s="87"/>
    </row>
    <row r="40" spans="1:5" ht="21" customHeight="1" thickBot="1" x14ac:dyDescent="0.2">
      <c r="A40" s="90"/>
      <c r="B40" s="91" t="s">
        <v>50</v>
      </c>
      <c r="C40" s="92"/>
      <c r="D40" s="93"/>
      <c r="E40" s="94"/>
    </row>
    <row r="41" spans="1:5" ht="3.75" customHeight="1" x14ac:dyDescent="0.15">
      <c r="A41" s="13"/>
      <c r="B41" s="95"/>
      <c r="C41" s="13"/>
      <c r="D41" s="13"/>
      <c r="E41" s="13"/>
    </row>
    <row r="42" spans="1:5" ht="13.5" hidden="1" customHeight="1" x14ac:dyDescent="0.15">
      <c r="A42" s="98"/>
      <c r="B42" s="99" t="s">
        <v>34</v>
      </c>
      <c r="C42" s="99"/>
      <c r="D42" s="96"/>
      <c r="E42" s="114"/>
    </row>
    <row r="43" spans="1:5" ht="13.5" hidden="1" customHeight="1" x14ac:dyDescent="0.15">
      <c r="A43" s="98"/>
      <c r="B43" s="99" t="s">
        <v>35</v>
      </c>
      <c r="C43" s="99"/>
      <c r="D43" s="96"/>
      <c r="E43" s="114"/>
    </row>
    <row r="44" spans="1:5" ht="13.5" customHeight="1" x14ac:dyDescent="0.2">
      <c r="A44" s="97"/>
      <c r="B44" s="97"/>
      <c r="C44" s="97"/>
      <c r="D44" s="97"/>
    </row>
    <row r="45" spans="1:5" ht="13.5" customHeight="1" x14ac:dyDescent="0.2">
      <c r="A45" s="97"/>
      <c r="B45" s="97"/>
      <c r="C45" s="97"/>
      <c r="D45" s="97"/>
    </row>
  </sheetData>
  <mergeCells count="16">
    <mergeCell ref="A42:A43"/>
    <mergeCell ref="B42:C42"/>
    <mergeCell ref="B11:C11"/>
    <mergeCell ref="A1:E3"/>
    <mergeCell ref="A4:A9"/>
    <mergeCell ref="B4:B9"/>
    <mergeCell ref="C4:C5"/>
    <mergeCell ref="E4:E7"/>
    <mergeCell ref="C6:C9"/>
    <mergeCell ref="D8:D9"/>
    <mergeCell ref="E8:E9"/>
    <mergeCell ref="E42:E43"/>
    <mergeCell ref="B43:C43"/>
    <mergeCell ref="B37:C37"/>
    <mergeCell ref="B38:C38"/>
    <mergeCell ref="B39:C39"/>
  </mergeCells>
  <printOptions gridLines="1"/>
  <pageMargins left="0.23622047244094491" right="0.23622047244094491" top="0.19685039370078741" bottom="0.15748031496062992" header="0.51181102362204722" footer="0.51181102362204722"/>
  <pageSetup paperSize="9" scale="90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zoomScale="166" zoomScaleNormal="166" workbookViewId="0">
      <selection activeCell="K11" sqref="K11"/>
    </sheetView>
  </sheetViews>
  <sheetFormatPr defaultRowHeight="10.5" x14ac:dyDescent="0.15"/>
  <sheetData>
    <row r="1" spans="1:8" x14ac:dyDescent="0.15">
      <c r="A1">
        <v>102</v>
      </c>
      <c r="B1">
        <v>192</v>
      </c>
      <c r="C1">
        <v>42</v>
      </c>
      <c r="D1">
        <v>168</v>
      </c>
      <c r="E1">
        <v>30</v>
      </c>
      <c r="G1">
        <f>SUM(A1:F1)</f>
        <v>534</v>
      </c>
    </row>
    <row r="2" spans="1:8" x14ac:dyDescent="0.15">
      <c r="C2">
        <v>60</v>
      </c>
      <c r="D2">
        <v>60</v>
      </c>
      <c r="E2">
        <v>84</v>
      </c>
      <c r="G2">
        <f t="shared" ref="G2:G3" si="0">SUM(A2:F2)</f>
        <v>204</v>
      </c>
    </row>
    <row r="3" spans="1:8" x14ac:dyDescent="0.15">
      <c r="E3">
        <v>198</v>
      </c>
      <c r="F3">
        <v>108</v>
      </c>
      <c r="G3">
        <f t="shared" si="0"/>
        <v>306</v>
      </c>
    </row>
    <row r="4" spans="1:8" x14ac:dyDescent="0.15">
      <c r="A4">
        <f>SUM(A1:A3)</f>
        <v>102</v>
      </c>
      <c r="B4">
        <f t="shared" ref="B4:F4" si="1">SUM(B1:B3)</f>
        <v>192</v>
      </c>
      <c r="C4">
        <f t="shared" si="1"/>
        <v>102</v>
      </c>
      <c r="D4">
        <f t="shared" si="1"/>
        <v>228</v>
      </c>
      <c r="E4">
        <f t="shared" si="1"/>
        <v>312</v>
      </c>
      <c r="F4">
        <f t="shared" si="1"/>
        <v>108</v>
      </c>
      <c r="G4">
        <f>SUM(A4:F4)</f>
        <v>1044</v>
      </c>
      <c r="H4">
        <f>SUM(G1:G3)</f>
        <v>1044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4:R7"/>
  <sheetViews>
    <sheetView zoomScaleNormal="100" workbookViewId="0">
      <selection activeCell="K43" sqref="K43"/>
    </sheetView>
  </sheetViews>
  <sheetFormatPr defaultRowHeight="10.5" x14ac:dyDescent="0.15"/>
  <cols>
    <col min="1" max="1025" width="9.33203125" customWidth="1"/>
  </cols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rintOptions gridLines="1"/>
  <pageMargins left="0.75" right="0.75" top="1" bottom="1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</vt:lpstr>
      <vt:lpstr>Лист1</vt:lpstr>
      <vt:lpstr>Start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Noutbook</dc:creator>
  <dc:description/>
  <cp:lastModifiedBy>Директор</cp:lastModifiedBy>
  <cp:revision>1</cp:revision>
  <cp:lastPrinted>2021-09-13T06:02:04Z</cp:lastPrinted>
  <dcterms:created xsi:type="dcterms:W3CDTF">2011-05-05T07:03:53Z</dcterms:created>
  <dcterms:modified xsi:type="dcterms:W3CDTF">2021-09-13T11:55:44Z</dcterms:modified>
  <dc:language>en-US</dc:language>
</cp:coreProperties>
</file>