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775"/>
  </bookViews>
  <sheets>
    <sheet name="Лист1" sheetId="1" r:id="rId1"/>
    <sheet name="2" sheetId="4" r:id="rId2"/>
    <sheet name="3" sheetId="3" r:id="rId3"/>
    <sheet name="4" sheetId="2" r:id="rId4"/>
    <sheet name="Лист5" sheetId="5" r:id="rId5"/>
  </sheets>
  <definedNames>
    <definedName name="_xlnm.Print_Titles" localSheetId="0">Лист1!$2:$5</definedName>
    <definedName name="_xlnm.Print_Area" localSheetId="2">'3'!$A$1:$V$15</definedName>
    <definedName name="_xlnm.Print_Area" localSheetId="0">Лист1!$A$1:$W$81</definedName>
  </definedNames>
  <calcPr calcId="124519"/>
  <fileRecoveryPr repairLoad="1"/>
</workbook>
</file>

<file path=xl/calcChain.xml><?xml version="1.0" encoding="utf-8"?>
<calcChain xmlns="http://schemas.openxmlformats.org/spreadsheetml/2006/main">
  <c r="U6" i="1"/>
  <c r="L7"/>
  <c r="M7"/>
  <c r="N7"/>
  <c r="O7"/>
  <c r="P7"/>
  <c r="R7"/>
  <c r="S7"/>
  <c r="T7"/>
  <c r="U7"/>
  <c r="I7"/>
  <c r="J7"/>
  <c r="V15"/>
  <c r="I15"/>
  <c r="V12"/>
  <c r="I12"/>
  <c r="V11"/>
  <c r="I11"/>
  <c r="V10"/>
  <c r="I10"/>
  <c r="K7"/>
  <c r="L22"/>
  <c r="L27"/>
  <c r="V36"/>
  <c r="V37"/>
  <c r="V38"/>
  <c r="V39"/>
  <c r="V40"/>
  <c r="V41"/>
  <c r="V42"/>
  <c r="V43"/>
  <c r="V44"/>
  <c r="V45"/>
  <c r="V48"/>
  <c r="V49"/>
  <c r="V50"/>
  <c r="V52"/>
  <c r="V53"/>
  <c r="V54"/>
  <c r="V56"/>
  <c r="V57"/>
  <c r="V58"/>
  <c r="V60"/>
  <c r="V61"/>
  <c r="V62"/>
  <c r="V64"/>
  <c r="V65"/>
  <c r="V66"/>
  <c r="V68"/>
  <c r="V69"/>
  <c r="V70"/>
  <c r="V72"/>
  <c r="V73"/>
  <c r="V74"/>
  <c r="V75"/>
  <c r="V32"/>
  <c r="V33"/>
  <c r="V34"/>
  <c r="V35"/>
  <c r="V28"/>
  <c r="V29"/>
  <c r="V21"/>
  <c r="V23"/>
  <c r="V24"/>
  <c r="V25"/>
  <c r="V26"/>
  <c r="V19" l="1"/>
  <c r="V20"/>
  <c r="V9"/>
  <c r="V13"/>
  <c r="V14"/>
  <c r="V16"/>
  <c r="V17"/>
  <c r="V8"/>
  <c r="K45" l="1"/>
  <c r="K44"/>
  <c r="K43"/>
  <c r="K42"/>
  <c r="K41"/>
  <c r="K34"/>
  <c r="S22"/>
  <c r="R22"/>
  <c r="S67" l="1"/>
  <c r="R67"/>
  <c r="Q67"/>
  <c r="O63"/>
  <c r="T63"/>
  <c r="U63"/>
  <c r="T59"/>
  <c r="O59"/>
  <c r="T55"/>
  <c r="S55"/>
  <c r="R55"/>
  <c r="U55"/>
  <c r="O55"/>
  <c r="U51"/>
  <c r="T51"/>
  <c r="S51"/>
  <c r="O51"/>
  <c r="S47"/>
  <c r="O47"/>
  <c r="R47"/>
  <c r="U31"/>
  <c r="T31"/>
  <c r="S31"/>
  <c r="R31"/>
  <c r="Q31"/>
  <c r="U27"/>
  <c r="T27"/>
  <c r="S27"/>
  <c r="S6" s="1"/>
  <c r="R27"/>
  <c r="Q27"/>
  <c r="P27"/>
  <c r="U22"/>
  <c r="T22"/>
  <c r="I56"/>
  <c r="I55" s="1"/>
  <c r="O67"/>
  <c r="J51"/>
  <c r="J55"/>
  <c r="J59"/>
  <c r="J63"/>
  <c r="J67"/>
  <c r="J47"/>
  <c r="L31"/>
  <c r="M31"/>
  <c r="I34"/>
  <c r="N31"/>
  <c r="I9"/>
  <c r="I14"/>
  <c r="I19"/>
  <c r="K31"/>
  <c r="I44"/>
  <c r="K51"/>
  <c r="J31"/>
  <c r="I68"/>
  <c r="I67" s="1"/>
  <c r="I64"/>
  <c r="I63" s="1"/>
  <c r="I60"/>
  <c r="I59" s="1"/>
  <c r="I52"/>
  <c r="I51" s="1"/>
  <c r="J27"/>
  <c r="M22"/>
  <c r="J22"/>
  <c r="I29"/>
  <c r="I18"/>
  <c r="N51"/>
  <c r="M51"/>
  <c r="L51"/>
  <c r="M47"/>
  <c r="L47"/>
  <c r="I45"/>
  <c r="I48"/>
  <c r="I43"/>
  <c r="I42"/>
  <c r="I41"/>
  <c r="I33"/>
  <c r="N47"/>
  <c r="M55"/>
  <c r="L55"/>
  <c r="K55"/>
  <c r="M59"/>
  <c r="L59"/>
  <c r="K59"/>
  <c r="M63"/>
  <c r="L63"/>
  <c r="K63"/>
  <c r="M67"/>
  <c r="L67"/>
  <c r="V27" l="1"/>
  <c r="V55"/>
  <c r="L46"/>
  <c r="O46"/>
  <c r="M46"/>
  <c r="O71"/>
  <c r="I31"/>
  <c r="I47"/>
  <c r="I46" s="1"/>
  <c r="J46"/>
  <c r="J30" s="1"/>
  <c r="K47"/>
  <c r="J71" l="1"/>
  <c r="I30"/>
  <c r="U67"/>
  <c r="T67"/>
  <c r="R51"/>
  <c r="K67"/>
  <c r="K46" s="1"/>
  <c r="V51" l="1"/>
  <c r="U47"/>
  <c r="T47"/>
  <c r="T46" l="1"/>
  <c r="V47"/>
  <c r="U59"/>
  <c r="U46" s="1"/>
  <c r="M27" l="1"/>
  <c r="M30" l="1"/>
  <c r="L30"/>
  <c r="M71" l="1"/>
  <c r="K30" l="1"/>
  <c r="N27" l="1"/>
  <c r="Q22"/>
  <c r="P22"/>
  <c r="N22"/>
  <c r="Q7"/>
  <c r="V7" s="1"/>
  <c r="V22" l="1"/>
  <c r="V18"/>
  <c r="P31"/>
  <c r="V31" s="1"/>
  <c r="R59"/>
  <c r="S59"/>
  <c r="R63"/>
  <c r="S63"/>
  <c r="S46" l="1"/>
  <c r="R46"/>
  <c r="R30" l="1"/>
  <c r="R71" s="1"/>
  <c r="R6"/>
  <c r="T30"/>
  <c r="T71" s="1"/>
  <c r="T6"/>
  <c r="U30"/>
  <c r="U71" s="1"/>
  <c r="S30"/>
  <c r="S71" s="1"/>
  <c r="N67"/>
  <c r="P67"/>
  <c r="V67" s="1"/>
  <c r="N63"/>
  <c r="P63"/>
  <c r="Q63"/>
  <c r="N59"/>
  <c r="P59"/>
  <c r="Q59"/>
  <c r="N55"/>
  <c r="Q46" l="1"/>
  <c r="V63"/>
  <c r="P46"/>
  <c r="V46" s="1"/>
  <c r="V59"/>
  <c r="N46"/>
  <c r="N30" s="1"/>
  <c r="N71" s="1"/>
  <c r="P6" l="1"/>
  <c r="Q30"/>
  <c r="Q71" s="1"/>
  <c r="Q6"/>
  <c r="P30"/>
  <c r="V6" l="1"/>
  <c r="P71"/>
  <c r="V71" s="1"/>
  <c r="V30"/>
  <c r="K24" l="1"/>
  <c r="I24" s="1"/>
  <c r="K23"/>
  <c r="K26"/>
  <c r="I26" s="1"/>
  <c r="K28"/>
  <c r="I28" s="1"/>
  <c r="I27" s="1"/>
  <c r="K25"/>
  <c r="I25" s="1"/>
  <c r="K22" l="1"/>
  <c r="K27"/>
  <c r="K71" s="1"/>
  <c r="I23"/>
  <c r="I22" s="1"/>
  <c r="I20"/>
  <c r="I8"/>
  <c r="I17"/>
  <c r="I16"/>
  <c r="I13"/>
  <c r="L71" l="1"/>
  <c r="I71"/>
</calcChain>
</file>

<file path=xl/sharedStrings.xml><?xml version="1.0" encoding="utf-8"?>
<sst xmlns="http://schemas.openxmlformats.org/spreadsheetml/2006/main" count="369" uniqueCount="243">
  <si>
    <t>Индекс</t>
  </si>
  <si>
    <t>Наименование
дисциплин</t>
  </si>
  <si>
    <t>Распределение по 
семестрам</t>
  </si>
  <si>
    <t>Экза-
менов</t>
  </si>
  <si>
    <t>Курсо-
вых 
проек-
тов</t>
  </si>
  <si>
    <t>Заче-
тов</t>
  </si>
  <si>
    <t>Макс. 
учеб.
наг-
рузка
сту-
дента,
ч</t>
  </si>
  <si>
    <t>Самос-
тоят.
наг-
рузка
сту-
дента,
ч</t>
  </si>
  <si>
    <t>Обязательные учебные 
занятия, ч</t>
  </si>
  <si>
    <t>Всего</t>
  </si>
  <si>
    <t>в том числе</t>
  </si>
  <si>
    <t>заня-
тия на
уроках</t>
  </si>
  <si>
    <t>лаб. 
раб., 
практ.
занят.</t>
  </si>
  <si>
    <t>курс.
проек-
ты</t>
  </si>
  <si>
    <t>1 курс</t>
  </si>
  <si>
    <t>1 сем.</t>
  </si>
  <si>
    <t>2 сем.</t>
  </si>
  <si>
    <t>2 курс</t>
  </si>
  <si>
    <t>3 сем</t>
  </si>
  <si>
    <t>4 сем</t>
  </si>
  <si>
    <t>5 сем.</t>
  </si>
  <si>
    <t>6 сем.</t>
  </si>
  <si>
    <t>7 сем.</t>
  </si>
  <si>
    <t>8 сем.</t>
  </si>
  <si>
    <t>9 сем.</t>
  </si>
  <si>
    <t>10 сем</t>
  </si>
  <si>
    <t>3 курс</t>
  </si>
  <si>
    <t>4 курс</t>
  </si>
  <si>
    <t>5 курс</t>
  </si>
  <si>
    <t>Распределение обязательных учебных занятий
по курсам и семестрам</t>
  </si>
  <si>
    <t>Кол-во
контр.
работ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</si>
  <si>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</si>
  <si>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</si>
  <si>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</si>
  <si>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</si>
  <si>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</si>
  <si>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</si>
  <si>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</si>
  <si>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</si>
  <si>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Дисциплины по выбору студента</t>
  </si>
  <si>
    <t>ДВ.01</t>
  </si>
  <si>
    <t>ЕН.00</t>
  </si>
  <si>
    <t>ЕН.01</t>
  </si>
  <si>
    <t>Математика</t>
  </si>
  <si>
    <t>ЕН.02</t>
  </si>
  <si>
    <t>Информатика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</si>
  <si>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</si>
  <si>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</si>
  <si>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</si>
  <si>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</si>
  <si>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</si>
  <si>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</si>
  <si>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Техническая механика</t>
  </si>
  <si>
    <t>ОПД.03</t>
  </si>
  <si>
    <t>Электротехника и электроника</t>
  </si>
  <si>
    <t>ОПД.04</t>
  </si>
  <si>
    <t>Материаловедение</t>
  </si>
  <si>
    <t>ОПД.05</t>
  </si>
  <si>
    <t>Метрология, стандартизация и сертификация</t>
  </si>
  <si>
    <t>ОПД.06</t>
  </si>
  <si>
    <t>Правовое обеспечение профессиональной деятельности</t>
  </si>
  <si>
    <t>ОПД.07</t>
  </si>
  <si>
    <t>Экономика отрасли</t>
  </si>
  <si>
    <t>ОПД.08</t>
  </si>
  <si>
    <t>Менеджмент</t>
  </si>
  <si>
    <t>ОПД.09</t>
  </si>
  <si>
    <t>Безопасность жизнедеятельности</t>
  </si>
  <si>
    <t>ОПД.10</t>
  </si>
  <si>
    <t>Охрана труда</t>
  </si>
  <si>
    <t>ОПД.ДВ.00</t>
  </si>
  <si>
    <t>СД.00</t>
  </si>
  <si>
    <t>Специальные дисциплины</t>
  </si>
  <si>
    <t>СД.01</t>
  </si>
  <si>
    <t>Текстильное производство</t>
  </si>
  <si>
    <t>СД.02</t>
  </si>
  <si>
    <t>Автоматизация технологических процессов</t>
  </si>
  <si>
    <t>СД.03</t>
  </si>
  <si>
    <t>Информационные технологии в професиональной деятельности</t>
  </si>
  <si>
    <t>СД.ДС.00</t>
  </si>
  <si>
    <r>
      <t>Специализация</t>
    </r>
    <r>
      <rPr>
        <i/>
        <sz val="8"/>
        <rFont val="Arial Cyr"/>
        <family val="2"/>
        <charset val="204"/>
      </rPr>
      <t>(технология ткачества)</t>
    </r>
  </si>
  <si>
    <t>СД.ДС.01</t>
  </si>
  <si>
    <t>Технология и оборудование ткацкого производства</t>
  </si>
  <si>
    <t>СД.ДС.02</t>
  </si>
  <si>
    <t>Технология отделочного производства</t>
  </si>
  <si>
    <t>СД.ДВ.00</t>
  </si>
  <si>
    <t>СД.ДВ.01</t>
  </si>
  <si>
    <t>Отопление, вентиляция, кондиционирование</t>
  </si>
  <si>
    <t>СД.ДВ.02</t>
  </si>
  <si>
    <t>Ремонт оборудования ткацкого производства</t>
  </si>
  <si>
    <t>СД.ДВ.03</t>
  </si>
  <si>
    <t>Новейшие достижения текстильной промышленности</t>
  </si>
  <si>
    <t>СД.ДВ.04</t>
  </si>
  <si>
    <t>Основы организации производства</t>
  </si>
  <si>
    <t>3, 4</t>
  </si>
  <si>
    <t>5, 6</t>
  </si>
  <si>
    <t>3, 4, 5, 
6, 7</t>
  </si>
  <si>
    <t xml:space="preserve">1189
</t>
  </si>
  <si>
    <t>Стандартизация выполнения печатных материалов с использованием ПК</t>
  </si>
  <si>
    <t>ДФ.00</t>
  </si>
  <si>
    <t>Дисциплины факультативные</t>
  </si>
  <si>
    <t>ДФ.01</t>
  </si>
  <si>
    <t>ДФ.02</t>
  </si>
  <si>
    <t>ДФ.03</t>
  </si>
  <si>
    <t>К</t>
  </si>
  <si>
    <t>Консультации (на каждую учебную группу на весь период обучения)</t>
  </si>
  <si>
    <t>Итого:</t>
  </si>
  <si>
    <t>Изучаемых
дисциплин</t>
  </si>
  <si>
    <t>Курсовых проектов (работ)</t>
  </si>
  <si>
    <t>Экзаменов</t>
  </si>
  <si>
    <t>Зачетов</t>
  </si>
  <si>
    <t>Контрольных работ</t>
  </si>
  <si>
    <t>История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</si>
  <si>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</si>
  <si>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</si>
  <si>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</si>
  <si>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</si>
  <si>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ОП.01</t>
  </si>
  <si>
    <t>ОП.02</t>
  </si>
  <si>
    <t>ОП.03</t>
  </si>
  <si>
    <t>Электротехника и электронная техника</t>
  </si>
  <si>
    <t>ОП.04</t>
  </si>
  <si>
    <t>ОП.05</t>
  </si>
  <si>
    <t>ОП.06</t>
  </si>
  <si>
    <t>ОП.07</t>
  </si>
  <si>
    <t>Экономика организации</t>
  </si>
  <si>
    <t>ОП.08</t>
  </si>
  <si>
    <t>Основы менеджмента</t>
  </si>
  <si>
    <t>ОП.09</t>
  </si>
  <si>
    <t>ОП.10</t>
  </si>
  <si>
    <t>ОП.11</t>
  </si>
  <si>
    <t>ПМ.01</t>
  </si>
  <si>
    <t>Производство текстильных изделий</t>
  </si>
  <si>
    <t>МДК.01.01</t>
  </si>
  <si>
    <t>ПМ.02</t>
  </si>
  <si>
    <t>МДК.02.01</t>
  </si>
  <si>
    <t>ПМ.03</t>
  </si>
  <si>
    <t>Контроль качества текстильных изделий</t>
  </si>
  <si>
    <t>МДК.03.01</t>
  </si>
  <si>
    <t>ПМ.04</t>
  </si>
  <si>
    <t>МДК.04.01</t>
  </si>
  <si>
    <t>ПМ.05</t>
  </si>
  <si>
    <t>МДК.05.01</t>
  </si>
  <si>
    <t>ПМ.06</t>
  </si>
  <si>
    <t>УП.01</t>
  </si>
  <si>
    <t>УП.02</t>
  </si>
  <si>
    <t>ПП.02</t>
  </si>
  <si>
    <t>ПП.03</t>
  </si>
  <si>
    <t>УП.04</t>
  </si>
  <si>
    <t>ПП.04</t>
  </si>
  <si>
    <t>ПП.05</t>
  </si>
  <si>
    <t>УП.06</t>
  </si>
  <si>
    <t>ПП.06</t>
  </si>
  <si>
    <t>Всего: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</si>
  <si>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</si>
  <si>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</si>
  <si>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</si>
  <si>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</si>
  <si>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</si>
  <si>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</si>
  <si>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</si>
  <si>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</si>
  <si>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час</t>
  </si>
  <si>
    <t>обязательная аудиторная</t>
  </si>
  <si>
    <t>максимальная</t>
  </si>
  <si>
    <t>самостоятельная работа</t>
  </si>
  <si>
    <t>всего занятий</t>
  </si>
  <si>
    <t>Распределение обязательной нагрузки по курсам и семестрам, час./семестр</t>
  </si>
  <si>
    <t>лекций</t>
  </si>
  <si>
    <t>курсовых работ (проектов)</t>
  </si>
  <si>
    <t>Технологическая обработка текстильных изделий</t>
  </si>
  <si>
    <t>Перспективы развития технологии текстильного производства</t>
  </si>
  <si>
    <t>Организация работы структурного подразделения</t>
  </si>
  <si>
    <t>Управлением структурным подразделением организации</t>
  </si>
  <si>
    <t>ГИА</t>
  </si>
  <si>
    <t>Технология обработки текстильных изделий (ткачество)</t>
  </si>
  <si>
    <t>Математический и общий естественно-научный цикл</t>
  </si>
  <si>
    <t>Методы контроля качества текстильных изделий (ткачество)</t>
  </si>
  <si>
    <t>Э(к)</t>
  </si>
  <si>
    <t>экзаменов (квалификационных)</t>
  </si>
  <si>
    <t>Химия</t>
  </si>
  <si>
    <t>Биология</t>
  </si>
  <si>
    <t>Физика</t>
  </si>
  <si>
    <t>Метрология, стандартизация и подтверждение качества</t>
  </si>
  <si>
    <t>Общеобразовательные учебные дисциплины</t>
  </si>
  <si>
    <t>ОУД.00</t>
  </si>
  <si>
    <t>География</t>
  </si>
  <si>
    <t>Технология текстильного производства (ткачество)</t>
  </si>
  <si>
    <t>Прикладная математика</t>
  </si>
  <si>
    <t>Выполнение работ по профессии 19143 Ткач</t>
  </si>
  <si>
    <t>Государственная итоговая аттестация</t>
  </si>
  <si>
    <t xml:space="preserve"> </t>
  </si>
  <si>
    <t>МДК.06.01</t>
  </si>
  <si>
    <t>Обслуживание оборудования ткацкого производства</t>
  </si>
  <si>
    <t xml:space="preserve">Русский язык </t>
  </si>
  <si>
    <t>Литература</t>
  </si>
  <si>
    <t>Основы безопасности жизнедеятельности</t>
  </si>
  <si>
    <t>Индивидуальный проект</t>
  </si>
  <si>
    <t>УП.03</t>
  </si>
  <si>
    <t>УП.05</t>
  </si>
  <si>
    <t>ПП.01</t>
  </si>
  <si>
    <t>практика</t>
  </si>
  <si>
    <t>лабораторных и практических занятий</t>
  </si>
  <si>
    <t>3. План учебного процесса на 2 года 10 мес.</t>
  </si>
  <si>
    <t>ПДП</t>
  </si>
  <si>
    <t>Преддипломная практика</t>
  </si>
  <si>
    <t>МДМ.01</t>
  </si>
  <si>
    <t xml:space="preserve">Инженерно-технический </t>
  </si>
  <si>
    <t>МДМ.02</t>
  </si>
  <si>
    <t>ОПБ.00</t>
  </si>
  <si>
    <t>Обязательный профессиональный блок</t>
  </si>
  <si>
    <t>Экономика и управление</t>
  </si>
  <si>
    <r>
      <t>Организация и проведение экспериментальных работ с текстильными изделиями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(ткачество)</t>
    </r>
  </si>
  <si>
    <t xml:space="preserve">Государственная итоговая аттестация: защита ВКР (дипломный проект) и демонстрационный экзамен
____________________________________________________________________                                                 </t>
  </si>
  <si>
    <t xml:space="preserve">Обществознание </t>
  </si>
  <si>
    <t>ИТОГО</t>
  </si>
  <si>
    <t>Промежуточная аттестация</t>
  </si>
  <si>
    <t>1 сем.
17 нед. 612</t>
  </si>
  <si>
    <t>2 сем.
24 нед. 864</t>
  </si>
  <si>
    <t>3 сем.
17 нед. 612</t>
  </si>
  <si>
    <t xml:space="preserve">5 сем.
17 нед. 612 </t>
  </si>
  <si>
    <t>1 с</t>
  </si>
  <si>
    <t>2 с</t>
  </si>
  <si>
    <t>3 с</t>
  </si>
  <si>
    <t>4 с</t>
  </si>
  <si>
    <t>5 с</t>
  </si>
  <si>
    <t>6 с</t>
  </si>
  <si>
    <t>д/з</t>
  </si>
  <si>
    <t>Э</t>
  </si>
  <si>
    <t>ООД.01</t>
  </si>
  <si>
    <t>ООД.02</t>
  </si>
  <si>
    <t>ООД.06</t>
  </si>
  <si>
    <t>ООД.13</t>
  </si>
  <si>
    <t>ООД.04</t>
  </si>
  <si>
    <t>ООД.05</t>
  </si>
  <si>
    <t>ООД.10</t>
  </si>
  <si>
    <t>ООД.07</t>
  </si>
  <si>
    <t>ООД.08</t>
  </si>
  <si>
    <t>ООД.11</t>
  </si>
  <si>
    <t>ООД.12</t>
  </si>
  <si>
    <t xml:space="preserve">4 сем.
25 нед. 900  </t>
  </si>
  <si>
    <t>6 сем.
24 нед.       864</t>
  </si>
  <si>
    <t>ООД.03</t>
  </si>
  <si>
    <t>ООД.09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</si>
</sst>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6" borderId="0" xfId="0" applyFont="1" applyFill="1"/>
    <xf numFmtId="0" fontId="6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top" wrapText="1"/>
    </xf>
    <xf numFmtId="16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right" wrapText="1"/>
    </xf>
    <xf numFmtId="0" fontId="6" fillId="0" borderId="1" xfId="0" applyFont="1" applyBorder="1"/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3" borderId="0" xfId="0" applyFont="1" applyFill="1"/>
    <xf numFmtId="0" fontId="6" fillId="3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9" borderId="1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left" vertical="top"/>
    </xf>
    <xf numFmtId="0" fontId="7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vertical="top"/>
    </xf>
    <xf numFmtId="0" fontId="6" fillId="9" borderId="14" xfId="0" applyFont="1" applyFill="1" applyBorder="1" applyAlignment="1">
      <alignment horizontal="right" wrapText="1"/>
    </xf>
    <xf numFmtId="0" fontId="6" fillId="10" borderId="1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/>
    </xf>
    <xf numFmtId="0" fontId="7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vertical="top"/>
    </xf>
    <xf numFmtId="0" fontId="6" fillId="10" borderId="1" xfId="0" applyFont="1" applyFill="1" applyBorder="1"/>
    <xf numFmtId="0" fontId="6" fillId="11" borderId="1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top"/>
    </xf>
    <xf numFmtId="0" fontId="6" fillId="11" borderId="1" xfId="0" applyFont="1" applyFill="1" applyBorder="1" applyAlignment="1">
      <alignment horizontal="left" vertical="top"/>
    </xf>
    <xf numFmtId="0" fontId="7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vertical="top"/>
    </xf>
    <xf numFmtId="0" fontId="6" fillId="11" borderId="1" xfId="0" applyFont="1" applyFill="1" applyBorder="1"/>
    <xf numFmtId="0" fontId="6" fillId="10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"/>
  <sheetViews>
    <sheetView tabSelected="1" view="pageBreakPreview" topLeftCell="A28" zoomScaleSheetLayoutView="100" workbookViewId="0">
      <selection activeCell="D43" sqref="D43"/>
    </sheetView>
  </sheetViews>
  <sheetFormatPr defaultRowHeight="12.75"/>
  <cols>
    <col min="1" max="1" width="10.5703125" style="69" customWidth="1"/>
    <col min="2" max="2" width="30" style="69" customWidth="1"/>
    <col min="3" max="6" width="4.140625" style="69" customWidth="1"/>
    <col min="7" max="7" width="4.85546875" style="69" customWidth="1"/>
    <col min="8" max="8" width="5.7109375" customWidth="1"/>
    <col min="9" max="9" width="7.7109375" customWidth="1"/>
    <col min="10" max="10" width="7.140625" customWidth="1"/>
    <col min="11" max="11" width="7.7109375" customWidth="1"/>
    <col min="12" max="12" width="6.42578125" customWidth="1"/>
    <col min="13" max="13" width="9.85546875" customWidth="1"/>
    <col min="14" max="15" width="7.140625" customWidth="1"/>
    <col min="16" max="16" width="6.7109375" customWidth="1"/>
    <col min="17" max="17" width="6.85546875" customWidth="1"/>
    <col min="18" max="18" width="7" customWidth="1"/>
    <col min="19" max="19" width="7.42578125" customWidth="1"/>
    <col min="20" max="20" width="6.85546875" customWidth="1"/>
    <col min="21" max="21" width="8.85546875" customWidth="1"/>
    <col min="22" max="22" width="8.140625" customWidth="1"/>
    <col min="23" max="36" width="5.7109375" customWidth="1"/>
  </cols>
  <sheetData>
    <row r="1" spans="1:22" ht="24" customHeight="1">
      <c r="A1" s="104" t="s">
        <v>202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57"/>
    </row>
    <row r="2" spans="1:22" s="27" customFormat="1" ht="26.25" customHeight="1">
      <c r="A2" s="116" t="s">
        <v>0</v>
      </c>
      <c r="B2" s="116" t="s">
        <v>159</v>
      </c>
      <c r="C2" s="120" t="s">
        <v>160</v>
      </c>
      <c r="D2" s="121"/>
      <c r="E2" s="121"/>
      <c r="F2" s="121"/>
      <c r="G2" s="121"/>
      <c r="H2" s="122"/>
      <c r="I2" s="111" t="s">
        <v>161</v>
      </c>
      <c r="J2" s="119"/>
      <c r="K2" s="119"/>
      <c r="L2" s="119"/>
      <c r="M2" s="119"/>
      <c r="N2" s="119"/>
      <c r="O2" s="112"/>
      <c r="P2" s="111" t="s">
        <v>166</v>
      </c>
      <c r="Q2" s="119"/>
      <c r="R2" s="119"/>
      <c r="S2" s="119"/>
      <c r="T2" s="119"/>
      <c r="U2" s="119"/>
      <c r="V2" s="56" t="s">
        <v>214</v>
      </c>
    </row>
    <row r="3" spans="1:22" s="27" customFormat="1" ht="16.5" customHeight="1">
      <c r="A3" s="117"/>
      <c r="B3" s="117"/>
      <c r="C3" s="123"/>
      <c r="D3" s="124"/>
      <c r="E3" s="124"/>
      <c r="F3" s="124"/>
      <c r="G3" s="124"/>
      <c r="H3" s="125"/>
      <c r="I3" s="142" t="s">
        <v>163</v>
      </c>
      <c r="J3" s="142" t="s">
        <v>164</v>
      </c>
      <c r="K3" s="113" t="s">
        <v>162</v>
      </c>
      <c r="L3" s="114"/>
      <c r="M3" s="114"/>
      <c r="N3" s="115"/>
      <c r="O3" s="145" t="s">
        <v>200</v>
      </c>
      <c r="P3" s="111" t="s">
        <v>14</v>
      </c>
      <c r="Q3" s="112"/>
      <c r="R3" s="111" t="s">
        <v>17</v>
      </c>
      <c r="S3" s="112"/>
      <c r="T3" s="111" t="s">
        <v>26</v>
      </c>
      <c r="U3" s="112"/>
      <c r="V3" s="56"/>
    </row>
    <row r="4" spans="1:22" s="27" customFormat="1" ht="26.25" customHeight="1">
      <c r="A4" s="117"/>
      <c r="B4" s="117"/>
      <c r="C4" s="123"/>
      <c r="D4" s="124"/>
      <c r="E4" s="124"/>
      <c r="F4" s="124"/>
      <c r="G4" s="124"/>
      <c r="H4" s="125"/>
      <c r="I4" s="143"/>
      <c r="J4" s="143"/>
      <c r="K4" s="142" t="s">
        <v>165</v>
      </c>
      <c r="L4" s="111" t="s">
        <v>10</v>
      </c>
      <c r="M4" s="119"/>
      <c r="N4" s="112"/>
      <c r="O4" s="146"/>
      <c r="P4" s="105" t="s">
        <v>216</v>
      </c>
      <c r="Q4" s="105" t="s">
        <v>217</v>
      </c>
      <c r="R4" s="107" t="s">
        <v>218</v>
      </c>
      <c r="S4" s="107" t="s">
        <v>239</v>
      </c>
      <c r="T4" s="109" t="s">
        <v>219</v>
      </c>
      <c r="U4" s="109" t="s">
        <v>240</v>
      </c>
      <c r="V4" s="102">
        <v>4464</v>
      </c>
    </row>
    <row r="5" spans="1:22" s="27" customFormat="1" ht="64.5" customHeight="1">
      <c r="A5" s="118"/>
      <c r="B5" s="118"/>
      <c r="C5" s="126"/>
      <c r="D5" s="127"/>
      <c r="E5" s="127"/>
      <c r="F5" s="127"/>
      <c r="G5" s="127"/>
      <c r="H5" s="128"/>
      <c r="I5" s="144"/>
      <c r="J5" s="144"/>
      <c r="K5" s="144"/>
      <c r="L5" s="30" t="s">
        <v>167</v>
      </c>
      <c r="M5" s="30" t="s">
        <v>201</v>
      </c>
      <c r="N5" s="30" t="s">
        <v>168</v>
      </c>
      <c r="O5" s="147"/>
      <c r="P5" s="106"/>
      <c r="Q5" s="106"/>
      <c r="R5" s="108"/>
      <c r="S5" s="108"/>
      <c r="T5" s="110"/>
      <c r="U5" s="110"/>
      <c r="V5" s="103"/>
    </row>
    <row r="6" spans="1:22" s="27" customFormat="1" ht="32.25" customHeight="1">
      <c r="A6" s="70"/>
      <c r="B6" s="70"/>
      <c r="C6" s="73" t="s">
        <v>220</v>
      </c>
      <c r="D6" s="73" t="s">
        <v>221</v>
      </c>
      <c r="E6" s="73" t="s">
        <v>222</v>
      </c>
      <c r="F6" s="73" t="s">
        <v>223</v>
      </c>
      <c r="G6" s="73" t="s">
        <v>224</v>
      </c>
      <c r="H6" s="73" t="s">
        <v>225</v>
      </c>
      <c r="I6" s="71"/>
      <c r="J6" s="71"/>
      <c r="K6" s="71"/>
      <c r="L6" s="30"/>
      <c r="M6" s="30"/>
      <c r="N6" s="30"/>
      <c r="O6" s="72"/>
      <c r="P6" s="75">
        <f t="shared" ref="P6:U6" si="0">SUM(P7+P22+P27+P31+P46+P74+P72+P73)</f>
        <v>612</v>
      </c>
      <c r="Q6" s="75">
        <f t="shared" si="0"/>
        <v>864</v>
      </c>
      <c r="R6" s="89">
        <f t="shared" si="0"/>
        <v>612</v>
      </c>
      <c r="S6" s="99">
        <f t="shared" si="0"/>
        <v>900</v>
      </c>
      <c r="T6" s="82">
        <f t="shared" si="0"/>
        <v>612</v>
      </c>
      <c r="U6" s="100">
        <f t="shared" si="0"/>
        <v>864</v>
      </c>
      <c r="V6" s="70">
        <f>SUM(P6:U6)</f>
        <v>4464</v>
      </c>
    </row>
    <row r="7" spans="1:22" s="27" customFormat="1" ht="27" customHeight="1">
      <c r="A7" s="31" t="s">
        <v>184</v>
      </c>
      <c r="B7" s="31" t="s">
        <v>183</v>
      </c>
      <c r="C7" s="31"/>
      <c r="D7" s="31"/>
      <c r="E7" s="31"/>
      <c r="F7" s="31"/>
      <c r="G7" s="31"/>
      <c r="H7" s="32"/>
      <c r="I7" s="33">
        <f t="shared" ref="I7:J7" si="1">SUM(I8:I21)</f>
        <v>1444</v>
      </c>
      <c r="J7" s="33">
        <f t="shared" si="1"/>
        <v>0</v>
      </c>
      <c r="K7" s="33">
        <f>SUM(K8:K21)</f>
        <v>1476</v>
      </c>
      <c r="L7" s="33">
        <f t="shared" ref="L7:U7" si="2">SUM(L8:L21)</f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612</v>
      </c>
      <c r="Q7" s="33">
        <f t="shared" si="2"/>
        <v>688</v>
      </c>
      <c r="R7" s="33">
        <f t="shared" si="2"/>
        <v>56</v>
      </c>
      <c r="S7" s="33">
        <f t="shared" si="2"/>
        <v>120</v>
      </c>
      <c r="T7" s="33">
        <f t="shared" si="2"/>
        <v>0</v>
      </c>
      <c r="U7" s="33">
        <f t="shared" si="2"/>
        <v>0</v>
      </c>
      <c r="V7" s="33">
        <f>SUM(P7:U7)</f>
        <v>1476</v>
      </c>
    </row>
    <row r="8" spans="1:22" s="27" customFormat="1" ht="18.75" customHeight="1">
      <c r="A8" s="36" t="s">
        <v>228</v>
      </c>
      <c r="B8" s="37" t="s">
        <v>193</v>
      </c>
      <c r="C8" s="37"/>
      <c r="D8" s="37" t="s">
        <v>227</v>
      </c>
      <c r="E8" s="37"/>
      <c r="F8" s="37"/>
      <c r="G8" s="37"/>
      <c r="H8" s="38"/>
      <c r="I8" s="38">
        <f>SUM(J8+K8)</f>
        <v>72</v>
      </c>
      <c r="J8" s="38"/>
      <c r="K8" s="65">
        <v>72</v>
      </c>
      <c r="L8" s="38"/>
      <c r="M8" s="38"/>
      <c r="N8" s="38"/>
      <c r="O8" s="38"/>
      <c r="P8" s="77">
        <v>32</v>
      </c>
      <c r="Q8" s="77">
        <v>40</v>
      </c>
      <c r="R8" s="89"/>
      <c r="S8" s="89"/>
      <c r="T8" s="82"/>
      <c r="U8" s="82"/>
      <c r="V8" s="56">
        <f>SUM(P8:U8)</f>
        <v>72</v>
      </c>
    </row>
    <row r="9" spans="1:22" s="27" customFormat="1" ht="18.75" customHeight="1">
      <c r="A9" s="36" t="s">
        <v>229</v>
      </c>
      <c r="B9" s="37" t="s">
        <v>194</v>
      </c>
      <c r="C9" s="74"/>
      <c r="D9" s="74" t="s">
        <v>226</v>
      </c>
      <c r="E9" s="74"/>
      <c r="F9" s="74"/>
      <c r="G9" s="74"/>
      <c r="H9" s="98"/>
      <c r="I9" s="38">
        <f t="shared" ref="I9:I17" si="3">SUM(J9+K9)</f>
        <v>108</v>
      </c>
      <c r="J9" s="38"/>
      <c r="K9" s="65">
        <v>108</v>
      </c>
      <c r="L9" s="38"/>
      <c r="M9" s="38"/>
      <c r="N9" s="38"/>
      <c r="O9" s="38"/>
      <c r="P9" s="77">
        <v>32</v>
      </c>
      <c r="Q9" s="77">
        <v>76</v>
      </c>
      <c r="R9" s="89"/>
      <c r="S9" s="89"/>
      <c r="T9" s="82"/>
      <c r="U9" s="82"/>
      <c r="V9" s="56">
        <f t="shared" ref="V9:V66" si="4">SUM(P9:U9)</f>
        <v>108</v>
      </c>
    </row>
    <row r="10" spans="1:22" s="27" customFormat="1" ht="16.5" customHeight="1">
      <c r="A10" s="36" t="s">
        <v>241</v>
      </c>
      <c r="B10" s="37" t="s">
        <v>111</v>
      </c>
      <c r="C10" s="37"/>
      <c r="D10" s="74" t="s">
        <v>226</v>
      </c>
      <c r="E10" s="37"/>
      <c r="F10" s="37"/>
      <c r="G10" s="37"/>
      <c r="H10" s="38"/>
      <c r="I10" s="38">
        <f t="shared" ref="I10:I12" si="5">SUM(J10+K10)</f>
        <v>136</v>
      </c>
      <c r="J10" s="38"/>
      <c r="K10" s="65">
        <v>136</v>
      </c>
      <c r="L10" s="38"/>
      <c r="M10" s="38"/>
      <c r="N10" s="38"/>
      <c r="O10" s="38"/>
      <c r="P10" s="77">
        <v>34</v>
      </c>
      <c r="Q10" s="77">
        <v>102</v>
      </c>
      <c r="R10" s="99"/>
      <c r="S10" s="99"/>
      <c r="T10" s="100"/>
      <c r="U10" s="100"/>
      <c r="V10" s="56">
        <f t="shared" ref="V10:V12" si="6">SUM(P10:U10)</f>
        <v>136</v>
      </c>
    </row>
    <row r="11" spans="1:22" s="27" customFormat="1" ht="18" customHeight="1">
      <c r="A11" s="36" t="s">
        <v>232</v>
      </c>
      <c r="B11" s="37" t="s">
        <v>213</v>
      </c>
      <c r="C11" s="74" t="s">
        <v>226</v>
      </c>
      <c r="D11" s="37"/>
      <c r="E11" s="37"/>
      <c r="F11" s="37"/>
      <c r="G11" s="37"/>
      <c r="H11" s="38"/>
      <c r="I11" s="38">
        <f t="shared" si="5"/>
        <v>72</v>
      </c>
      <c r="J11" s="38"/>
      <c r="K11" s="65">
        <v>72</v>
      </c>
      <c r="L11" s="38"/>
      <c r="M11" s="38"/>
      <c r="N11" s="38"/>
      <c r="O11" s="38"/>
      <c r="P11" s="77">
        <v>72</v>
      </c>
      <c r="Q11" s="77"/>
      <c r="R11" s="99"/>
      <c r="S11" s="99"/>
      <c r="T11" s="100"/>
      <c r="U11" s="100"/>
      <c r="V11" s="56">
        <f t="shared" si="6"/>
        <v>72</v>
      </c>
    </row>
    <row r="12" spans="1:22" s="27" customFormat="1" ht="18.75" customHeight="1">
      <c r="A12" s="36" t="s">
        <v>233</v>
      </c>
      <c r="B12" s="37" t="s">
        <v>185</v>
      </c>
      <c r="C12" s="74" t="s">
        <v>226</v>
      </c>
      <c r="D12" s="37"/>
      <c r="E12" s="74"/>
      <c r="F12" s="37"/>
      <c r="G12" s="37"/>
      <c r="H12" s="38"/>
      <c r="I12" s="38">
        <f t="shared" si="5"/>
        <v>72</v>
      </c>
      <c r="J12" s="38"/>
      <c r="K12" s="65">
        <v>72</v>
      </c>
      <c r="L12" s="38"/>
      <c r="M12" s="38"/>
      <c r="N12" s="38"/>
      <c r="O12" s="38"/>
      <c r="P12" s="77">
        <v>72</v>
      </c>
      <c r="Q12" s="77"/>
      <c r="R12" s="99"/>
      <c r="S12" s="99"/>
      <c r="T12" s="100"/>
      <c r="U12" s="100"/>
      <c r="V12" s="56">
        <f t="shared" si="6"/>
        <v>72</v>
      </c>
    </row>
    <row r="13" spans="1:22" s="27" customFormat="1" ht="15.75" customHeight="1">
      <c r="A13" s="36" t="s">
        <v>230</v>
      </c>
      <c r="B13" s="37" t="s">
        <v>37</v>
      </c>
      <c r="C13" s="37"/>
      <c r="D13" s="74" t="s">
        <v>226</v>
      </c>
      <c r="E13" s="37"/>
      <c r="F13" s="37"/>
      <c r="G13" s="37"/>
      <c r="H13" s="38"/>
      <c r="I13" s="38">
        <f t="shared" si="3"/>
        <v>72</v>
      </c>
      <c r="J13" s="38"/>
      <c r="K13" s="65">
        <v>72</v>
      </c>
      <c r="L13" s="38"/>
      <c r="M13" s="38"/>
      <c r="N13" s="38"/>
      <c r="O13" s="38"/>
      <c r="P13" s="77">
        <v>34</v>
      </c>
      <c r="Q13" s="77">
        <v>38</v>
      </c>
      <c r="R13" s="89"/>
      <c r="S13" s="89"/>
      <c r="T13" s="82"/>
      <c r="U13" s="82"/>
      <c r="V13" s="56">
        <f t="shared" si="4"/>
        <v>72</v>
      </c>
    </row>
    <row r="14" spans="1:22" s="27" customFormat="1" ht="15.75" customHeight="1">
      <c r="A14" s="36" t="s">
        <v>235</v>
      </c>
      <c r="B14" s="37" t="s">
        <v>43</v>
      </c>
      <c r="C14" s="74" t="s">
        <v>226</v>
      </c>
      <c r="D14" s="37"/>
      <c r="E14" s="37"/>
      <c r="F14" s="37" t="s">
        <v>227</v>
      </c>
      <c r="G14" s="37"/>
      <c r="H14" s="38"/>
      <c r="I14" s="38">
        <f t="shared" si="3"/>
        <v>340</v>
      </c>
      <c r="J14" s="38"/>
      <c r="K14" s="65">
        <v>340</v>
      </c>
      <c r="L14" s="38"/>
      <c r="M14" s="38"/>
      <c r="N14" s="38"/>
      <c r="O14" s="38"/>
      <c r="P14" s="77">
        <v>110</v>
      </c>
      <c r="Q14" s="77">
        <v>86</v>
      </c>
      <c r="R14" s="89">
        <v>56</v>
      </c>
      <c r="S14" s="89">
        <v>88</v>
      </c>
      <c r="T14" s="82"/>
      <c r="U14" s="82"/>
      <c r="V14" s="56">
        <f t="shared" si="4"/>
        <v>340</v>
      </c>
    </row>
    <row r="15" spans="1:22" s="27" customFormat="1" ht="16.5" customHeight="1">
      <c r="A15" s="36" t="s">
        <v>236</v>
      </c>
      <c r="B15" s="37" t="s">
        <v>45</v>
      </c>
      <c r="C15" s="37"/>
      <c r="D15" s="74" t="s">
        <v>226</v>
      </c>
      <c r="E15" s="37"/>
      <c r="F15" s="37"/>
      <c r="G15" s="37"/>
      <c r="H15" s="38"/>
      <c r="I15" s="38">
        <f>SUM(J15+K15)</f>
        <v>108</v>
      </c>
      <c r="J15" s="38"/>
      <c r="K15" s="65">
        <v>108</v>
      </c>
      <c r="L15" s="38"/>
      <c r="M15" s="38"/>
      <c r="N15" s="38"/>
      <c r="O15" s="38"/>
      <c r="P15" s="77">
        <v>40</v>
      </c>
      <c r="Q15" s="77">
        <v>68</v>
      </c>
      <c r="R15" s="99"/>
      <c r="S15" s="99"/>
      <c r="T15" s="100"/>
      <c r="U15" s="100"/>
      <c r="V15" s="56">
        <f t="shared" ref="V15" si="7">SUM(P15:U15)</f>
        <v>108</v>
      </c>
    </row>
    <row r="16" spans="1:22" s="27" customFormat="1" ht="18" customHeight="1">
      <c r="A16" s="36" t="s">
        <v>242</v>
      </c>
      <c r="B16" s="37" t="s">
        <v>38</v>
      </c>
      <c r="C16" s="37"/>
      <c r="D16" s="74" t="s">
        <v>226</v>
      </c>
      <c r="E16" s="37"/>
      <c r="F16" s="37"/>
      <c r="G16" s="37"/>
      <c r="H16" s="38"/>
      <c r="I16" s="38">
        <f t="shared" si="3"/>
        <v>72</v>
      </c>
      <c r="J16" s="38"/>
      <c r="K16" s="65">
        <v>72</v>
      </c>
      <c r="L16" s="38"/>
      <c r="M16" s="38"/>
      <c r="N16" s="38" t="s">
        <v>190</v>
      </c>
      <c r="O16" s="38"/>
      <c r="P16" s="77">
        <v>36</v>
      </c>
      <c r="Q16" s="77">
        <v>36</v>
      </c>
      <c r="R16" s="89"/>
      <c r="S16" s="89"/>
      <c r="T16" s="82"/>
      <c r="U16" s="82"/>
      <c r="V16" s="56">
        <f t="shared" si="4"/>
        <v>72</v>
      </c>
    </row>
    <row r="17" spans="1:22" s="27" customFormat="1" ht="28.5" customHeight="1">
      <c r="A17" s="36" t="s">
        <v>234</v>
      </c>
      <c r="B17" s="37" t="s">
        <v>195</v>
      </c>
      <c r="C17" s="37"/>
      <c r="D17" s="74" t="s">
        <v>226</v>
      </c>
      <c r="E17" s="37"/>
      <c r="F17" s="37"/>
      <c r="G17" s="37"/>
      <c r="H17" s="38"/>
      <c r="I17" s="38">
        <f t="shared" si="3"/>
        <v>68</v>
      </c>
      <c r="J17" s="38"/>
      <c r="K17" s="65">
        <v>68</v>
      </c>
      <c r="L17" s="38"/>
      <c r="M17" s="38"/>
      <c r="N17" s="38"/>
      <c r="O17" s="38"/>
      <c r="P17" s="77">
        <v>34</v>
      </c>
      <c r="Q17" s="77">
        <v>34</v>
      </c>
      <c r="R17" s="89"/>
      <c r="S17" s="89"/>
      <c r="T17" s="82"/>
      <c r="U17" s="82"/>
      <c r="V17" s="56">
        <f t="shared" si="4"/>
        <v>68</v>
      </c>
    </row>
    <row r="18" spans="1:22" s="27" customFormat="1" ht="18" customHeight="1">
      <c r="A18" s="36" t="s">
        <v>237</v>
      </c>
      <c r="B18" s="37" t="s">
        <v>181</v>
      </c>
      <c r="C18" s="37"/>
      <c r="D18" s="37" t="s">
        <v>227</v>
      </c>
      <c r="E18" s="37"/>
      <c r="F18" s="37"/>
      <c r="G18" s="37"/>
      <c r="H18" s="38"/>
      <c r="I18" s="38">
        <f t="shared" ref="I18:I29" si="8">SUM(J18+K18)</f>
        <v>108</v>
      </c>
      <c r="J18" s="38"/>
      <c r="K18" s="65">
        <v>108</v>
      </c>
      <c r="L18" s="38"/>
      <c r="M18" s="38"/>
      <c r="N18" s="38"/>
      <c r="O18" s="38"/>
      <c r="P18" s="77">
        <v>40</v>
      </c>
      <c r="Q18" s="77">
        <v>68</v>
      </c>
      <c r="R18" s="89"/>
      <c r="S18" s="89"/>
      <c r="T18" s="82"/>
      <c r="U18" s="82"/>
      <c r="V18" s="56">
        <f t="shared" si="4"/>
        <v>108</v>
      </c>
    </row>
    <row r="19" spans="1:22" s="27" customFormat="1" ht="16.5" customHeight="1">
      <c r="A19" s="36" t="s">
        <v>238</v>
      </c>
      <c r="B19" s="37" t="s">
        <v>179</v>
      </c>
      <c r="C19" s="74"/>
      <c r="D19" s="74" t="s">
        <v>227</v>
      </c>
      <c r="E19" s="37"/>
      <c r="F19" s="37"/>
      <c r="G19" s="37"/>
      <c r="H19" s="38"/>
      <c r="I19" s="38">
        <f t="shared" si="8"/>
        <v>144</v>
      </c>
      <c r="J19" s="38"/>
      <c r="K19" s="65">
        <v>144</v>
      </c>
      <c r="L19" s="38"/>
      <c r="M19" s="38"/>
      <c r="N19" s="38"/>
      <c r="O19" s="38"/>
      <c r="P19" s="77">
        <v>40</v>
      </c>
      <c r="Q19" s="77">
        <v>104</v>
      </c>
      <c r="R19" s="89"/>
      <c r="S19" s="89"/>
      <c r="T19" s="82"/>
      <c r="U19" s="82"/>
      <c r="V19" s="56">
        <f t="shared" si="4"/>
        <v>144</v>
      </c>
    </row>
    <row r="20" spans="1:22" s="27" customFormat="1" ht="18.75" customHeight="1">
      <c r="A20" s="36" t="s">
        <v>231</v>
      </c>
      <c r="B20" s="37" t="s">
        <v>180</v>
      </c>
      <c r="C20" s="74"/>
      <c r="D20" s="74" t="s">
        <v>226</v>
      </c>
      <c r="E20" s="37"/>
      <c r="F20" s="37"/>
      <c r="G20" s="37"/>
      <c r="H20" s="38"/>
      <c r="I20" s="38">
        <f t="shared" si="8"/>
        <v>72</v>
      </c>
      <c r="J20" s="38"/>
      <c r="K20" s="65">
        <v>72</v>
      </c>
      <c r="L20" s="38"/>
      <c r="M20" s="38"/>
      <c r="N20" s="38"/>
      <c r="O20" s="38"/>
      <c r="P20" s="77">
        <v>36</v>
      </c>
      <c r="Q20" s="77">
        <v>36</v>
      </c>
      <c r="R20" s="89"/>
      <c r="S20" s="89"/>
      <c r="T20" s="82"/>
      <c r="U20" s="82"/>
      <c r="V20" s="56">
        <f t="shared" si="4"/>
        <v>72</v>
      </c>
    </row>
    <row r="21" spans="1:22" s="27" customFormat="1" ht="14.25" customHeight="1">
      <c r="A21" s="64"/>
      <c r="B21" s="37" t="s">
        <v>196</v>
      </c>
      <c r="C21" s="37"/>
      <c r="D21" s="37"/>
      <c r="E21" s="37"/>
      <c r="F21" s="37"/>
      <c r="G21" s="37"/>
      <c r="H21" s="40"/>
      <c r="I21" s="38"/>
      <c r="J21" s="38"/>
      <c r="K21" s="38">
        <v>32</v>
      </c>
      <c r="L21" s="38"/>
      <c r="M21" s="38"/>
      <c r="N21" s="38"/>
      <c r="O21" s="38"/>
      <c r="P21" s="77"/>
      <c r="Q21" s="77"/>
      <c r="R21" s="89"/>
      <c r="S21" s="89">
        <v>32</v>
      </c>
      <c r="T21" s="82"/>
      <c r="U21" s="82"/>
      <c r="V21" s="56">
        <f t="shared" si="4"/>
        <v>32</v>
      </c>
    </row>
    <row r="22" spans="1:22" s="5" customFormat="1" ht="26.25" customHeight="1">
      <c r="A22" s="31" t="s">
        <v>31</v>
      </c>
      <c r="B22" s="31" t="s">
        <v>112</v>
      </c>
      <c r="C22" s="31"/>
      <c r="D22" s="31"/>
      <c r="E22" s="31"/>
      <c r="F22" s="31"/>
      <c r="G22" s="31"/>
      <c r="H22" s="62"/>
      <c r="I22" s="33">
        <f>SUM(I23:I26)</f>
        <v>624</v>
      </c>
      <c r="J22" s="33">
        <f>SUM(J23:J26)</f>
        <v>240</v>
      </c>
      <c r="K22" s="33">
        <f>SUM(K23:K26)</f>
        <v>384</v>
      </c>
      <c r="L22" s="33">
        <f>SUM(L23:L26)</f>
        <v>96</v>
      </c>
      <c r="M22" s="33">
        <f>SUM(M23:M26)</f>
        <v>288</v>
      </c>
      <c r="N22" s="33">
        <f t="shared" ref="N22:Q22" si="9">SUM(N23:N26)</f>
        <v>0</v>
      </c>
      <c r="O22" s="33"/>
      <c r="P22" s="76">
        <f t="shared" si="9"/>
        <v>0</v>
      </c>
      <c r="Q22" s="76">
        <f t="shared" si="9"/>
        <v>0</v>
      </c>
      <c r="R22" s="90">
        <f>SUM(R23:R26)</f>
        <v>58</v>
      </c>
      <c r="S22" s="90">
        <f>SUM(S23:S26)</f>
        <v>70</v>
      </c>
      <c r="T22" s="83">
        <f>SUM(T23:T26)</f>
        <v>88</v>
      </c>
      <c r="U22" s="83">
        <f>SUM(U23:U26)</f>
        <v>168</v>
      </c>
      <c r="V22" s="101">
        <f t="shared" si="4"/>
        <v>384</v>
      </c>
    </row>
    <row r="23" spans="1:22" s="1" customFormat="1" ht="17.25" customHeight="1">
      <c r="A23" s="36" t="s">
        <v>32</v>
      </c>
      <c r="B23" s="37" t="s">
        <v>33</v>
      </c>
      <c r="C23" s="37"/>
      <c r="D23" s="37"/>
      <c r="E23" s="37"/>
      <c r="F23" s="37"/>
      <c r="G23" s="37"/>
      <c r="H23" s="74" t="s">
        <v>226</v>
      </c>
      <c r="I23" s="38">
        <f t="shared" si="8"/>
        <v>60</v>
      </c>
      <c r="J23" s="38">
        <v>12</v>
      </c>
      <c r="K23" s="38">
        <f>SUM(L23+M23)</f>
        <v>48</v>
      </c>
      <c r="L23" s="38">
        <v>48</v>
      </c>
      <c r="M23" s="38"/>
      <c r="N23" s="38"/>
      <c r="O23" s="38"/>
      <c r="P23" s="77"/>
      <c r="Q23" s="77"/>
      <c r="R23" s="91"/>
      <c r="S23" s="91"/>
      <c r="T23" s="84">
        <v>17</v>
      </c>
      <c r="U23" s="84">
        <v>31</v>
      </c>
      <c r="V23" s="56">
        <f t="shared" si="4"/>
        <v>48</v>
      </c>
    </row>
    <row r="24" spans="1:22" s="1" customFormat="1" ht="18" customHeight="1">
      <c r="A24" s="36" t="s">
        <v>34</v>
      </c>
      <c r="B24" s="37" t="s">
        <v>111</v>
      </c>
      <c r="C24" s="37"/>
      <c r="D24" s="37"/>
      <c r="E24" s="37"/>
      <c r="F24" s="37"/>
      <c r="G24" s="37"/>
      <c r="H24" s="74" t="s">
        <v>226</v>
      </c>
      <c r="I24" s="38">
        <f t="shared" si="8"/>
        <v>60</v>
      </c>
      <c r="J24" s="38">
        <v>12</v>
      </c>
      <c r="K24" s="38">
        <f t="shared" ref="K24:K25" si="10">SUM(L24+M24)</f>
        <v>48</v>
      </c>
      <c r="L24" s="38">
        <v>40</v>
      </c>
      <c r="M24" s="38">
        <v>8</v>
      </c>
      <c r="N24" s="38"/>
      <c r="O24" s="38"/>
      <c r="P24" s="77"/>
      <c r="Q24" s="77"/>
      <c r="R24" s="91"/>
      <c r="S24" s="91"/>
      <c r="T24" s="84"/>
      <c r="U24" s="96">
        <v>48</v>
      </c>
      <c r="V24" s="56">
        <f t="shared" si="4"/>
        <v>48</v>
      </c>
    </row>
    <row r="25" spans="1:22" s="1" customFormat="1" ht="17.25" customHeight="1">
      <c r="A25" s="36" t="s">
        <v>35</v>
      </c>
      <c r="B25" s="37" t="s">
        <v>37</v>
      </c>
      <c r="C25" s="37"/>
      <c r="D25" s="37"/>
      <c r="E25" s="37"/>
      <c r="F25" s="37"/>
      <c r="G25" s="37"/>
      <c r="H25" s="74" t="s">
        <v>226</v>
      </c>
      <c r="I25" s="38">
        <f t="shared" si="8"/>
        <v>216</v>
      </c>
      <c r="J25" s="41">
        <v>72</v>
      </c>
      <c r="K25" s="38">
        <f t="shared" si="10"/>
        <v>144</v>
      </c>
      <c r="L25" s="38"/>
      <c r="M25" s="38">
        <v>144</v>
      </c>
      <c r="N25" s="38"/>
      <c r="O25" s="38"/>
      <c r="P25" s="77"/>
      <c r="Q25" s="77"/>
      <c r="R25" s="91">
        <v>28</v>
      </c>
      <c r="S25" s="91">
        <v>36</v>
      </c>
      <c r="T25" s="84">
        <v>38</v>
      </c>
      <c r="U25" s="84">
        <v>42</v>
      </c>
      <c r="V25" s="56">
        <f t="shared" si="4"/>
        <v>144</v>
      </c>
    </row>
    <row r="26" spans="1:22" s="1" customFormat="1" ht="15.75" customHeight="1">
      <c r="A26" s="36" t="s">
        <v>36</v>
      </c>
      <c r="B26" s="37" t="s">
        <v>38</v>
      </c>
      <c r="C26" s="37"/>
      <c r="D26" s="37"/>
      <c r="E26" s="37"/>
      <c r="F26" s="37"/>
      <c r="G26" s="37"/>
      <c r="H26" s="74" t="s">
        <v>226</v>
      </c>
      <c r="I26" s="38">
        <f t="shared" si="8"/>
        <v>288</v>
      </c>
      <c r="J26" s="38">
        <v>144</v>
      </c>
      <c r="K26" s="38">
        <f>SUM(L26+M26)</f>
        <v>144</v>
      </c>
      <c r="L26" s="38">
        <v>8</v>
      </c>
      <c r="M26" s="38">
        <v>136</v>
      </c>
      <c r="N26" s="38"/>
      <c r="O26" s="38"/>
      <c r="P26" s="77"/>
      <c r="Q26" s="77"/>
      <c r="R26" s="91">
        <v>30</v>
      </c>
      <c r="S26" s="91">
        <v>34</v>
      </c>
      <c r="T26" s="84">
        <v>33</v>
      </c>
      <c r="U26" s="84">
        <v>47</v>
      </c>
      <c r="V26" s="56">
        <f t="shared" si="4"/>
        <v>144</v>
      </c>
    </row>
    <row r="27" spans="1:22" s="5" customFormat="1" ht="27" customHeight="1">
      <c r="A27" s="31" t="s">
        <v>41</v>
      </c>
      <c r="B27" s="31" t="s">
        <v>175</v>
      </c>
      <c r="C27" s="31"/>
      <c r="D27" s="31"/>
      <c r="E27" s="31"/>
      <c r="F27" s="31"/>
      <c r="G27" s="31"/>
      <c r="H27" s="33"/>
      <c r="I27" s="33">
        <f t="shared" ref="I27:J27" si="11">SUM(I28:I29)</f>
        <v>150</v>
      </c>
      <c r="J27" s="33">
        <f t="shared" si="11"/>
        <v>50</v>
      </c>
      <c r="K27" s="33">
        <f>SUM(K28:K29)</f>
        <v>100</v>
      </c>
      <c r="L27" s="33">
        <f t="shared" ref="L27:N27" si="12">SUM(L28:L29)</f>
        <v>78</v>
      </c>
      <c r="M27" s="33">
        <f t="shared" si="12"/>
        <v>22</v>
      </c>
      <c r="N27" s="33">
        <f t="shared" si="12"/>
        <v>0</v>
      </c>
      <c r="O27" s="33"/>
      <c r="P27" s="76">
        <f t="shared" ref="P27:U27" si="13">SUM(P28:P29)</f>
        <v>0</v>
      </c>
      <c r="Q27" s="76">
        <f t="shared" si="13"/>
        <v>0</v>
      </c>
      <c r="R27" s="90">
        <f t="shared" si="13"/>
        <v>68</v>
      </c>
      <c r="S27" s="90">
        <f t="shared" si="13"/>
        <v>32</v>
      </c>
      <c r="T27" s="83">
        <f t="shared" si="13"/>
        <v>0</v>
      </c>
      <c r="U27" s="83">
        <f t="shared" si="13"/>
        <v>0</v>
      </c>
      <c r="V27" s="101">
        <f t="shared" si="4"/>
        <v>100</v>
      </c>
    </row>
    <row r="28" spans="1:22" s="1" customFormat="1" ht="17.25" customHeight="1">
      <c r="A28" s="36" t="s">
        <v>42</v>
      </c>
      <c r="B28" s="37" t="s">
        <v>187</v>
      </c>
      <c r="C28" s="37"/>
      <c r="D28" s="37"/>
      <c r="E28" s="37"/>
      <c r="F28" s="37" t="s">
        <v>227</v>
      </c>
      <c r="G28" s="37"/>
      <c r="H28" s="38"/>
      <c r="I28" s="38">
        <f t="shared" si="8"/>
        <v>96</v>
      </c>
      <c r="J28" s="38">
        <v>32</v>
      </c>
      <c r="K28" s="38">
        <f>SUM(L28+M28)</f>
        <v>64</v>
      </c>
      <c r="L28" s="38">
        <v>46</v>
      </c>
      <c r="M28" s="38">
        <v>18</v>
      </c>
      <c r="N28" s="38"/>
      <c r="O28" s="38"/>
      <c r="P28" s="77"/>
      <c r="Q28" s="77"/>
      <c r="R28" s="91">
        <v>32</v>
      </c>
      <c r="S28" s="91">
        <v>32</v>
      </c>
      <c r="T28" s="84"/>
      <c r="U28" s="84"/>
      <c r="V28" s="56">
        <f t="shared" si="4"/>
        <v>64</v>
      </c>
    </row>
    <row r="29" spans="1:22" s="1" customFormat="1" ht="25.5" customHeight="1">
      <c r="A29" s="36" t="s">
        <v>44</v>
      </c>
      <c r="B29" s="37" t="s">
        <v>46</v>
      </c>
      <c r="C29" s="37"/>
      <c r="D29" s="37"/>
      <c r="E29" s="37"/>
      <c r="F29" s="37" t="s">
        <v>227</v>
      </c>
      <c r="G29" s="37"/>
      <c r="H29" s="38"/>
      <c r="I29" s="38">
        <f t="shared" si="8"/>
        <v>54</v>
      </c>
      <c r="J29" s="38">
        <v>18</v>
      </c>
      <c r="K29" s="38">
        <v>36</v>
      </c>
      <c r="L29" s="38">
        <v>32</v>
      </c>
      <c r="M29" s="38">
        <v>4</v>
      </c>
      <c r="N29" s="38"/>
      <c r="O29" s="38"/>
      <c r="P29" s="77"/>
      <c r="Q29" s="77"/>
      <c r="R29" s="91">
        <v>36</v>
      </c>
      <c r="S29" s="91"/>
      <c r="T29" s="84"/>
      <c r="U29" s="97"/>
      <c r="V29" s="56">
        <f t="shared" si="4"/>
        <v>36</v>
      </c>
    </row>
    <row r="30" spans="1:22" s="1" customFormat="1" ht="28.5" customHeight="1">
      <c r="A30" s="42" t="s">
        <v>208</v>
      </c>
      <c r="B30" s="42" t="s">
        <v>209</v>
      </c>
      <c r="C30" s="42"/>
      <c r="D30" s="42"/>
      <c r="E30" s="42"/>
      <c r="F30" s="42"/>
      <c r="G30" s="42"/>
      <c r="H30" s="43"/>
      <c r="I30" s="33">
        <f>SUM(I31+I46)</f>
        <v>2538</v>
      </c>
      <c r="J30" s="33">
        <f>SUM(J31+J46)</f>
        <v>538</v>
      </c>
      <c r="K30" s="43">
        <f>SUM(K31+K46)</f>
        <v>1172</v>
      </c>
      <c r="L30" s="43">
        <f>L31+L46</f>
        <v>670</v>
      </c>
      <c r="M30" s="43">
        <f>M31+M46</f>
        <v>432</v>
      </c>
      <c r="N30" s="43">
        <f>N31+N46</f>
        <v>70</v>
      </c>
      <c r="O30" s="43"/>
      <c r="P30" s="76">
        <f>P31+P46</f>
        <v>0</v>
      </c>
      <c r="Q30" s="76">
        <f>Q31+Q46</f>
        <v>176</v>
      </c>
      <c r="R30" s="90">
        <f>SUM(R31+R46)</f>
        <v>394</v>
      </c>
      <c r="S30" s="90">
        <f>SUM(S31+S46)</f>
        <v>642</v>
      </c>
      <c r="T30" s="83">
        <f>SUM(T31+T46)</f>
        <v>452</v>
      </c>
      <c r="U30" s="83">
        <f>U31+U46</f>
        <v>336</v>
      </c>
      <c r="V30" s="56">
        <f t="shared" si="4"/>
        <v>2000</v>
      </c>
    </row>
    <row r="31" spans="1:22" s="5" customFormat="1" ht="25.5" customHeight="1">
      <c r="A31" s="34" t="s">
        <v>115</v>
      </c>
      <c r="B31" s="34" t="s">
        <v>48</v>
      </c>
      <c r="C31" s="34"/>
      <c r="D31" s="34"/>
      <c r="E31" s="34"/>
      <c r="F31" s="34"/>
      <c r="G31" s="34"/>
      <c r="H31" s="35"/>
      <c r="I31" s="39">
        <f t="shared" ref="I31:N31" si="14">SUM(I33:I45)</f>
        <v>922</v>
      </c>
      <c r="J31" s="39">
        <f t="shared" si="14"/>
        <v>286</v>
      </c>
      <c r="K31" s="39">
        <f t="shared" si="14"/>
        <v>636</v>
      </c>
      <c r="L31" s="39">
        <f t="shared" si="14"/>
        <v>360</v>
      </c>
      <c r="M31" s="39">
        <f t="shared" si="14"/>
        <v>246</v>
      </c>
      <c r="N31" s="39">
        <f t="shared" si="14"/>
        <v>30</v>
      </c>
      <c r="O31" s="39"/>
      <c r="P31" s="78">
        <f t="shared" ref="P31:U31" si="15">SUM(P33:P45)</f>
        <v>0</v>
      </c>
      <c r="Q31" s="78">
        <f t="shared" si="15"/>
        <v>70</v>
      </c>
      <c r="R31" s="92">
        <f t="shared" si="15"/>
        <v>204</v>
      </c>
      <c r="S31" s="92">
        <f t="shared" si="15"/>
        <v>178</v>
      </c>
      <c r="T31" s="85">
        <f t="shared" si="15"/>
        <v>74</v>
      </c>
      <c r="U31" s="85">
        <f t="shared" si="15"/>
        <v>110</v>
      </c>
      <c r="V31" s="101">
        <f t="shared" si="4"/>
        <v>636</v>
      </c>
    </row>
    <row r="32" spans="1:22" s="5" customFormat="1" ht="15.75" customHeight="1">
      <c r="A32" s="68" t="s">
        <v>205</v>
      </c>
      <c r="B32" s="68" t="s">
        <v>206</v>
      </c>
      <c r="C32" s="68"/>
      <c r="D32" s="68"/>
      <c r="E32" s="68"/>
      <c r="F32" s="68"/>
      <c r="G32" s="68"/>
      <c r="H32" s="35"/>
      <c r="I32" s="39"/>
      <c r="J32" s="39"/>
      <c r="K32" s="39"/>
      <c r="L32" s="39"/>
      <c r="M32" s="39"/>
      <c r="N32" s="39"/>
      <c r="O32" s="39"/>
      <c r="P32" s="78"/>
      <c r="Q32" s="78"/>
      <c r="R32" s="92"/>
      <c r="S32" s="92"/>
      <c r="T32" s="85"/>
      <c r="U32" s="85"/>
      <c r="V32" s="56">
        <f t="shared" si="4"/>
        <v>0</v>
      </c>
    </row>
    <row r="33" spans="1:22" s="1" customFormat="1" ht="17.25" customHeight="1">
      <c r="A33" s="36" t="s">
        <v>116</v>
      </c>
      <c r="B33" s="37" t="s">
        <v>50</v>
      </c>
      <c r="C33" s="37"/>
      <c r="D33" s="37"/>
      <c r="E33" s="37"/>
      <c r="F33" s="74" t="s">
        <v>226</v>
      </c>
      <c r="G33" s="37"/>
      <c r="H33" s="40"/>
      <c r="I33" s="38">
        <f t="shared" ref="I33:I45" si="16">SUM(J33+K33)</f>
        <v>122</v>
      </c>
      <c r="J33" s="38">
        <v>32</v>
      </c>
      <c r="K33" s="45">
        <v>90</v>
      </c>
      <c r="L33" s="38">
        <v>8</v>
      </c>
      <c r="M33" s="38">
        <v>82</v>
      </c>
      <c r="N33" s="38"/>
      <c r="O33" s="38"/>
      <c r="P33" s="77"/>
      <c r="Q33" s="77"/>
      <c r="R33" s="91">
        <v>56</v>
      </c>
      <c r="S33" s="91">
        <v>34</v>
      </c>
      <c r="T33" s="84"/>
      <c r="U33" s="84"/>
      <c r="V33" s="56">
        <f t="shared" si="4"/>
        <v>90</v>
      </c>
    </row>
    <row r="34" spans="1:22" s="1" customFormat="1" ht="17.25" customHeight="1">
      <c r="A34" s="36" t="s">
        <v>117</v>
      </c>
      <c r="B34" s="37" t="s">
        <v>52</v>
      </c>
      <c r="C34" s="37"/>
      <c r="D34" s="37"/>
      <c r="E34" s="74" t="s">
        <v>226</v>
      </c>
      <c r="F34" s="37"/>
      <c r="G34" s="37"/>
      <c r="H34" s="44"/>
      <c r="I34" s="38">
        <f t="shared" si="16"/>
        <v>72</v>
      </c>
      <c r="J34" s="38">
        <v>24</v>
      </c>
      <c r="K34" s="45">
        <f>SUM(L34+M34)</f>
        <v>48</v>
      </c>
      <c r="L34" s="38">
        <v>36</v>
      </c>
      <c r="M34" s="38">
        <v>12</v>
      </c>
      <c r="N34" s="38"/>
      <c r="O34" s="38"/>
      <c r="P34" s="77"/>
      <c r="Q34" s="77"/>
      <c r="R34" s="91">
        <v>48</v>
      </c>
      <c r="S34" s="91"/>
      <c r="T34" s="84"/>
      <c r="U34" s="84"/>
      <c r="V34" s="56">
        <f t="shared" si="4"/>
        <v>48</v>
      </c>
    </row>
    <row r="35" spans="1:22" s="1" customFormat="1" ht="28.5" customHeight="1">
      <c r="A35" s="36" t="s">
        <v>118</v>
      </c>
      <c r="B35" s="37" t="s">
        <v>119</v>
      </c>
      <c r="C35" s="37"/>
      <c r="D35" s="37"/>
      <c r="E35" s="37"/>
      <c r="F35" s="74" t="s">
        <v>226</v>
      </c>
      <c r="G35" s="37"/>
      <c r="H35" s="44"/>
      <c r="I35" s="38">
        <v>72</v>
      </c>
      <c r="J35" s="38">
        <v>24</v>
      </c>
      <c r="K35" s="45">
        <v>48</v>
      </c>
      <c r="L35" s="38">
        <v>32</v>
      </c>
      <c r="M35" s="38">
        <v>16</v>
      </c>
      <c r="N35" s="38"/>
      <c r="O35" s="38"/>
      <c r="P35" s="77"/>
      <c r="Q35" s="77"/>
      <c r="R35" s="91">
        <v>48</v>
      </c>
      <c r="S35" s="91"/>
      <c r="T35" s="84"/>
      <c r="U35" s="84"/>
      <c r="V35" s="56">
        <f t="shared" si="4"/>
        <v>48</v>
      </c>
    </row>
    <row r="36" spans="1:22" s="1" customFormat="1" ht="16.5" customHeight="1">
      <c r="A36" s="68" t="s">
        <v>207</v>
      </c>
      <c r="B36" s="68" t="s">
        <v>210</v>
      </c>
      <c r="C36" s="68"/>
      <c r="D36" s="68"/>
      <c r="E36" s="68"/>
      <c r="F36" s="68"/>
      <c r="G36" s="68"/>
      <c r="H36" s="44"/>
      <c r="I36" s="38"/>
      <c r="J36" s="38"/>
      <c r="K36" s="45"/>
      <c r="L36" s="38"/>
      <c r="M36" s="38"/>
      <c r="N36" s="38"/>
      <c r="O36" s="38"/>
      <c r="P36" s="77"/>
      <c r="Q36" s="77"/>
      <c r="R36" s="91"/>
      <c r="S36" s="91"/>
      <c r="T36" s="84"/>
      <c r="U36" s="84"/>
      <c r="V36" s="56">
        <f t="shared" si="4"/>
        <v>0</v>
      </c>
    </row>
    <row r="37" spans="1:22" s="1" customFormat="1" ht="27.75" customHeight="1">
      <c r="A37" s="36" t="s">
        <v>122</v>
      </c>
      <c r="B37" s="37" t="s">
        <v>60</v>
      </c>
      <c r="C37" s="37"/>
      <c r="D37" s="37"/>
      <c r="E37" s="37"/>
      <c r="F37" s="74" t="s">
        <v>226</v>
      </c>
      <c r="G37" s="37"/>
      <c r="H37" s="44"/>
      <c r="I37" s="38">
        <v>62</v>
      </c>
      <c r="J37" s="38">
        <v>20</v>
      </c>
      <c r="K37" s="45">
        <v>42</v>
      </c>
      <c r="L37" s="38">
        <v>32</v>
      </c>
      <c r="M37" s="38">
        <v>10</v>
      </c>
      <c r="N37" s="38"/>
      <c r="O37" s="38"/>
      <c r="P37" s="77"/>
      <c r="Q37" s="77"/>
      <c r="R37" s="91"/>
      <c r="S37" s="91">
        <v>42</v>
      </c>
      <c r="T37" s="84"/>
      <c r="U37" s="84"/>
      <c r="V37" s="56">
        <f t="shared" si="4"/>
        <v>42</v>
      </c>
    </row>
    <row r="38" spans="1:22" s="1" customFormat="1" ht="17.25" customHeight="1">
      <c r="A38" s="36" t="s">
        <v>125</v>
      </c>
      <c r="B38" s="37" t="s">
        <v>126</v>
      </c>
      <c r="C38" s="37"/>
      <c r="D38" s="37"/>
      <c r="E38" s="37"/>
      <c r="F38" s="37"/>
      <c r="G38" s="37"/>
      <c r="H38" s="74" t="s">
        <v>226</v>
      </c>
      <c r="I38" s="38">
        <v>56</v>
      </c>
      <c r="J38" s="38">
        <v>14</v>
      </c>
      <c r="K38" s="45">
        <v>42</v>
      </c>
      <c r="L38" s="38">
        <v>32</v>
      </c>
      <c r="M38" s="38">
        <v>10</v>
      </c>
      <c r="N38" s="38"/>
      <c r="O38" s="38"/>
      <c r="P38" s="77"/>
      <c r="Q38" s="77"/>
      <c r="R38" s="91"/>
      <c r="S38" s="91"/>
      <c r="T38" s="84"/>
      <c r="U38" s="84">
        <v>42</v>
      </c>
      <c r="V38" s="56">
        <f t="shared" si="4"/>
        <v>42</v>
      </c>
    </row>
    <row r="39" spans="1:22" s="1" customFormat="1" ht="17.25" customHeight="1">
      <c r="A39" s="36" t="s">
        <v>123</v>
      </c>
      <c r="B39" s="37" t="s">
        <v>124</v>
      </c>
      <c r="C39" s="37"/>
      <c r="D39" s="37"/>
      <c r="E39" s="37"/>
      <c r="F39" s="37"/>
      <c r="G39" s="37" t="s">
        <v>227</v>
      </c>
      <c r="H39" s="44"/>
      <c r="I39" s="38">
        <v>111</v>
      </c>
      <c r="J39" s="38">
        <v>37</v>
      </c>
      <c r="K39" s="45">
        <v>74</v>
      </c>
      <c r="L39" s="38">
        <v>34</v>
      </c>
      <c r="M39" s="38">
        <v>10</v>
      </c>
      <c r="N39" s="38">
        <v>30</v>
      </c>
      <c r="O39" s="38"/>
      <c r="P39" s="77"/>
      <c r="Q39" s="77"/>
      <c r="R39" s="91"/>
      <c r="S39" s="91"/>
      <c r="T39" s="84">
        <v>74</v>
      </c>
      <c r="U39" s="84"/>
      <c r="V39" s="56">
        <f t="shared" si="4"/>
        <v>74</v>
      </c>
    </row>
    <row r="40" spans="1:22" s="1" customFormat="1" ht="17.25" customHeight="1">
      <c r="A40" s="36"/>
      <c r="B40" s="37"/>
      <c r="C40" s="37"/>
      <c r="D40" s="37"/>
      <c r="E40" s="37"/>
      <c r="F40" s="37"/>
      <c r="G40" s="37"/>
      <c r="H40" s="44"/>
      <c r="I40" s="38"/>
      <c r="J40" s="38"/>
      <c r="K40" s="45"/>
      <c r="L40" s="38"/>
      <c r="M40" s="38"/>
      <c r="N40" s="38"/>
      <c r="O40" s="38"/>
      <c r="P40" s="77"/>
      <c r="Q40" s="77"/>
      <c r="R40" s="91"/>
      <c r="S40" s="91"/>
      <c r="T40" s="84"/>
      <c r="U40" s="84"/>
      <c r="V40" s="56">
        <f t="shared" si="4"/>
        <v>0</v>
      </c>
    </row>
    <row r="41" spans="1:22" s="1" customFormat="1" ht="16.5" customHeight="1">
      <c r="A41" s="36" t="s">
        <v>120</v>
      </c>
      <c r="B41" s="37" t="s">
        <v>56</v>
      </c>
      <c r="C41" s="37"/>
      <c r="D41" s="37"/>
      <c r="E41" s="37" t="s">
        <v>227</v>
      </c>
      <c r="F41" s="37"/>
      <c r="G41" s="37"/>
      <c r="H41" s="40"/>
      <c r="I41" s="38">
        <f t="shared" si="16"/>
        <v>128</v>
      </c>
      <c r="J41" s="38">
        <v>40</v>
      </c>
      <c r="K41" s="45">
        <f>SUM(L41+M41)</f>
        <v>88</v>
      </c>
      <c r="L41" s="38">
        <v>64</v>
      </c>
      <c r="M41" s="38">
        <v>24</v>
      </c>
      <c r="N41" s="38"/>
      <c r="O41" s="38"/>
      <c r="P41" s="77"/>
      <c r="Q41" s="77">
        <v>36</v>
      </c>
      <c r="R41" s="91">
        <v>52</v>
      </c>
      <c r="S41" s="91"/>
      <c r="T41" s="84"/>
      <c r="U41" s="84"/>
      <c r="V41" s="56">
        <f t="shared" si="4"/>
        <v>88</v>
      </c>
    </row>
    <row r="42" spans="1:22" s="1" customFormat="1" ht="26.25" customHeight="1">
      <c r="A42" s="36" t="s">
        <v>121</v>
      </c>
      <c r="B42" s="37" t="s">
        <v>182</v>
      </c>
      <c r="C42" s="37"/>
      <c r="D42" s="37"/>
      <c r="E42" s="37"/>
      <c r="F42" s="74" t="s">
        <v>226</v>
      </c>
      <c r="G42" s="37"/>
      <c r="H42" s="40"/>
      <c r="I42" s="38">
        <f t="shared" si="16"/>
        <v>51</v>
      </c>
      <c r="J42" s="38">
        <v>17</v>
      </c>
      <c r="K42" s="45">
        <f>SUM(L42+M42)</f>
        <v>34</v>
      </c>
      <c r="L42" s="38">
        <v>24</v>
      </c>
      <c r="M42" s="38">
        <v>10</v>
      </c>
      <c r="N42" s="38"/>
      <c r="O42" s="38"/>
      <c r="P42" s="77"/>
      <c r="Q42" s="77"/>
      <c r="R42" s="91"/>
      <c r="S42" s="91">
        <v>34</v>
      </c>
      <c r="T42" s="84"/>
      <c r="U42" s="84"/>
      <c r="V42" s="56">
        <f t="shared" si="4"/>
        <v>34</v>
      </c>
    </row>
    <row r="43" spans="1:22" s="1" customFormat="1" ht="19.5" customHeight="1">
      <c r="A43" s="36" t="s">
        <v>127</v>
      </c>
      <c r="B43" s="37" t="s">
        <v>68</v>
      </c>
      <c r="C43" s="37"/>
      <c r="D43" s="74" t="s">
        <v>226</v>
      </c>
      <c r="E43" s="37"/>
      <c r="F43" s="37"/>
      <c r="G43" s="37"/>
      <c r="H43" s="40"/>
      <c r="I43" s="38">
        <f t="shared" si="16"/>
        <v>48</v>
      </c>
      <c r="J43" s="38">
        <v>14</v>
      </c>
      <c r="K43" s="45">
        <f>SUM(L43+M43)</f>
        <v>34</v>
      </c>
      <c r="L43" s="38">
        <v>26</v>
      </c>
      <c r="M43" s="38">
        <v>8</v>
      </c>
      <c r="N43" s="38"/>
      <c r="O43" s="38"/>
      <c r="P43" s="77"/>
      <c r="Q43" s="77">
        <v>34</v>
      </c>
      <c r="R43" s="91"/>
      <c r="S43" s="91"/>
      <c r="T43" s="84"/>
      <c r="U43" s="84"/>
      <c r="V43" s="56">
        <f t="shared" si="4"/>
        <v>34</v>
      </c>
    </row>
    <row r="44" spans="1:22" s="1" customFormat="1" ht="27.75" customHeight="1">
      <c r="A44" s="36" t="s">
        <v>128</v>
      </c>
      <c r="B44" s="37" t="s">
        <v>77</v>
      </c>
      <c r="C44" s="37"/>
      <c r="D44" s="37"/>
      <c r="E44" s="37"/>
      <c r="F44" s="74" t="s">
        <v>226</v>
      </c>
      <c r="G44" s="37"/>
      <c r="H44" s="40"/>
      <c r="I44" s="38">
        <f t="shared" si="16"/>
        <v>100</v>
      </c>
      <c r="J44" s="38">
        <v>32</v>
      </c>
      <c r="K44" s="45">
        <f>SUM(L44+M44)</f>
        <v>68</v>
      </c>
      <c r="L44" s="41">
        <v>24</v>
      </c>
      <c r="M44" s="41">
        <v>44</v>
      </c>
      <c r="N44" s="38"/>
      <c r="O44" s="38"/>
      <c r="P44" s="77"/>
      <c r="Q44" s="77"/>
      <c r="R44" s="91"/>
      <c r="S44" s="91">
        <v>68</v>
      </c>
      <c r="T44" s="84"/>
      <c r="U44" s="84"/>
      <c r="V44" s="56">
        <f t="shared" si="4"/>
        <v>68</v>
      </c>
    </row>
    <row r="45" spans="1:22" s="1" customFormat="1" ht="19.5" customHeight="1">
      <c r="A45" s="36" t="s">
        <v>129</v>
      </c>
      <c r="B45" s="37" t="s">
        <v>66</v>
      </c>
      <c r="C45" s="37"/>
      <c r="D45" s="37"/>
      <c r="E45" s="37"/>
      <c r="F45" s="37"/>
      <c r="G45" s="37"/>
      <c r="H45" s="74" t="s">
        <v>226</v>
      </c>
      <c r="I45" s="38">
        <f t="shared" si="16"/>
        <v>100</v>
      </c>
      <c r="J45" s="38">
        <v>32</v>
      </c>
      <c r="K45" s="45">
        <f>SUM(L45+M45)</f>
        <v>68</v>
      </c>
      <c r="L45" s="38">
        <v>48</v>
      </c>
      <c r="M45" s="38">
        <v>20</v>
      </c>
      <c r="N45" s="38"/>
      <c r="O45" s="38"/>
      <c r="P45" s="77"/>
      <c r="Q45" s="77"/>
      <c r="R45" s="91"/>
      <c r="S45" s="91"/>
      <c r="T45" s="84"/>
      <c r="U45" s="84">
        <v>68</v>
      </c>
      <c r="V45" s="56">
        <f t="shared" si="4"/>
        <v>68</v>
      </c>
    </row>
    <row r="46" spans="1:22" s="5" customFormat="1" ht="13.5" customHeight="1">
      <c r="A46" s="46" t="s">
        <v>113</v>
      </c>
      <c r="B46" s="46" t="s">
        <v>114</v>
      </c>
      <c r="C46" s="46"/>
      <c r="D46" s="46"/>
      <c r="E46" s="46"/>
      <c r="F46" s="46"/>
      <c r="G46" s="46"/>
      <c r="H46" s="47"/>
      <c r="I46" s="48">
        <f>SUM(I47+I51+I55+I59+I63+I67)</f>
        <v>1616</v>
      </c>
      <c r="J46" s="48">
        <f>SUM(J47+J51+J55+J59+J63+J67)</f>
        <v>252</v>
      </c>
      <c r="K46" s="48">
        <f>SUM(K47+K51+K55+K59+K63+K67)</f>
        <v>536</v>
      </c>
      <c r="L46" s="48">
        <f>L47+L51+L55+L59+L63+L67</f>
        <v>310</v>
      </c>
      <c r="M46" s="48">
        <f>SUM(M47,M51,M55,M59,M63,M67)</f>
        <v>186</v>
      </c>
      <c r="N46" s="48">
        <f>SUM(N47,N51,N55,N59,N63,N67)</f>
        <v>40</v>
      </c>
      <c r="O46" s="48">
        <f>SUM(O51+O55+O59+O63+O67+O47)</f>
        <v>828</v>
      </c>
      <c r="P46" s="78">
        <f t="shared" ref="P46:U46" si="17">SUM(P47,P51,P55,P59,P63,P67)</f>
        <v>0</v>
      </c>
      <c r="Q46" s="78">
        <f t="shared" si="17"/>
        <v>106</v>
      </c>
      <c r="R46" s="92">
        <f t="shared" si="17"/>
        <v>190</v>
      </c>
      <c r="S46" s="92">
        <f t="shared" si="17"/>
        <v>464</v>
      </c>
      <c r="T46" s="85">
        <f t="shared" si="17"/>
        <v>378</v>
      </c>
      <c r="U46" s="85">
        <f t="shared" si="17"/>
        <v>226</v>
      </c>
      <c r="V46" s="56">
        <f>SUM(P46:U46)</f>
        <v>1364</v>
      </c>
    </row>
    <row r="47" spans="1:22" s="26" customFormat="1" ht="18" customHeight="1">
      <c r="A47" s="49" t="s">
        <v>130</v>
      </c>
      <c r="B47" s="49" t="s">
        <v>131</v>
      </c>
      <c r="C47" s="49"/>
      <c r="D47" s="49"/>
      <c r="E47" s="49"/>
      <c r="F47" s="49"/>
      <c r="G47" s="49"/>
      <c r="H47" s="50" t="s">
        <v>177</v>
      </c>
      <c r="I47" s="50">
        <f>SUM(I48:I50)</f>
        <v>338</v>
      </c>
      <c r="J47" s="50">
        <f>SUM(J48:J50)</f>
        <v>80</v>
      </c>
      <c r="K47" s="50">
        <f>SUM(K48:K50)</f>
        <v>186</v>
      </c>
      <c r="L47" s="50">
        <f>SUM(L48:L50)</f>
        <v>114</v>
      </c>
      <c r="M47" s="50">
        <f>SUM(M48:M50)</f>
        <v>72</v>
      </c>
      <c r="N47" s="50">
        <f>SUM(N48:N48)</f>
        <v>0</v>
      </c>
      <c r="O47" s="51">
        <f>SUM(O48:O50)</f>
        <v>72</v>
      </c>
      <c r="P47" s="79"/>
      <c r="Q47" s="79"/>
      <c r="R47" s="93">
        <f>SUM(R48:R50)</f>
        <v>76</v>
      </c>
      <c r="S47" s="93">
        <f>SUM(S48:S50)</f>
        <v>182</v>
      </c>
      <c r="T47" s="86">
        <f>SUM(T48:T50)</f>
        <v>0</v>
      </c>
      <c r="U47" s="86">
        <f>SUM(U48:U50)</f>
        <v>0</v>
      </c>
      <c r="V47" s="56">
        <f t="shared" si="4"/>
        <v>258</v>
      </c>
    </row>
    <row r="48" spans="1:22" s="1" customFormat="1" ht="24.75" customHeight="1">
      <c r="A48" s="36" t="s">
        <v>132</v>
      </c>
      <c r="B48" s="37" t="s">
        <v>186</v>
      </c>
      <c r="C48" s="37"/>
      <c r="D48" s="37"/>
      <c r="E48" s="37"/>
      <c r="F48" s="37" t="s">
        <v>227</v>
      </c>
      <c r="G48" s="37"/>
      <c r="H48" s="41"/>
      <c r="I48" s="38">
        <f t="shared" ref="I48:I60" si="18">SUM(J48+K48)</f>
        <v>266</v>
      </c>
      <c r="J48" s="38">
        <v>80</v>
      </c>
      <c r="K48" s="45">
        <v>186</v>
      </c>
      <c r="L48" s="38">
        <v>114</v>
      </c>
      <c r="M48" s="38">
        <v>72</v>
      </c>
      <c r="N48" s="38"/>
      <c r="O48" s="38"/>
      <c r="P48" s="77"/>
      <c r="Q48" s="77"/>
      <c r="R48" s="91">
        <v>76</v>
      </c>
      <c r="S48" s="91">
        <v>110</v>
      </c>
      <c r="T48" s="84"/>
      <c r="U48" s="84"/>
      <c r="V48" s="56">
        <f t="shared" si="4"/>
        <v>186</v>
      </c>
    </row>
    <row r="49" spans="1:23" s="1" customFormat="1" ht="14.25" customHeight="1">
      <c r="A49" s="36" t="s">
        <v>143</v>
      </c>
      <c r="B49" s="37"/>
      <c r="C49" s="37"/>
      <c r="D49" s="37"/>
      <c r="E49" s="37"/>
      <c r="F49" s="37"/>
      <c r="G49" s="37"/>
      <c r="H49" s="38"/>
      <c r="I49" s="38">
        <v>36</v>
      </c>
      <c r="J49" s="38"/>
      <c r="K49" s="45"/>
      <c r="L49" s="38"/>
      <c r="M49" s="38"/>
      <c r="N49" s="38"/>
      <c r="O49" s="38">
        <v>36</v>
      </c>
      <c r="P49" s="77"/>
      <c r="Q49" s="77"/>
      <c r="R49" s="91"/>
      <c r="S49" s="91">
        <v>36</v>
      </c>
      <c r="T49" s="84"/>
      <c r="U49" s="84"/>
      <c r="V49" s="56">
        <f t="shared" si="4"/>
        <v>36</v>
      </c>
    </row>
    <row r="50" spans="1:23" s="1" customFormat="1" ht="14.25" customHeight="1">
      <c r="A50" s="36" t="s">
        <v>199</v>
      </c>
      <c r="B50" s="37"/>
      <c r="C50" s="37"/>
      <c r="D50" s="37"/>
      <c r="E50" s="37"/>
      <c r="F50" s="37"/>
      <c r="G50" s="37"/>
      <c r="H50" s="38"/>
      <c r="I50" s="38">
        <v>36</v>
      </c>
      <c r="J50" s="38"/>
      <c r="K50" s="45"/>
      <c r="L50" s="38"/>
      <c r="M50" s="38"/>
      <c r="N50" s="38"/>
      <c r="O50" s="38">
        <v>36</v>
      </c>
      <c r="P50" s="77"/>
      <c r="Q50" s="77"/>
      <c r="R50" s="91"/>
      <c r="S50" s="91">
        <v>36</v>
      </c>
      <c r="T50" s="84"/>
      <c r="U50" s="84"/>
      <c r="V50" s="56">
        <f t="shared" si="4"/>
        <v>36</v>
      </c>
    </row>
    <row r="51" spans="1:23" s="1" customFormat="1" ht="27.75" customHeight="1">
      <c r="A51" s="49" t="s">
        <v>133</v>
      </c>
      <c r="B51" s="49" t="s">
        <v>169</v>
      </c>
      <c r="C51" s="49"/>
      <c r="D51" s="49"/>
      <c r="E51" s="49"/>
      <c r="F51" s="49"/>
      <c r="G51" s="49"/>
      <c r="H51" s="50" t="s">
        <v>177</v>
      </c>
      <c r="I51" s="50">
        <f t="shared" ref="I51:O51" si="19">SUM(I52:I54)</f>
        <v>564</v>
      </c>
      <c r="J51" s="50">
        <f t="shared" si="19"/>
        <v>90</v>
      </c>
      <c r="K51" s="50">
        <f t="shared" si="19"/>
        <v>186</v>
      </c>
      <c r="L51" s="50">
        <f t="shared" si="19"/>
        <v>86</v>
      </c>
      <c r="M51" s="50">
        <f t="shared" si="19"/>
        <v>60</v>
      </c>
      <c r="N51" s="50">
        <f t="shared" si="19"/>
        <v>40</v>
      </c>
      <c r="O51" s="50">
        <f t="shared" si="19"/>
        <v>288</v>
      </c>
      <c r="P51" s="77"/>
      <c r="Q51" s="77"/>
      <c r="R51" s="91">
        <f>SUM(R52:R54)</f>
        <v>42</v>
      </c>
      <c r="S51" s="91">
        <f>SUM(S52:S54)</f>
        <v>174</v>
      </c>
      <c r="T51" s="84">
        <f>SUM(T52:T54)</f>
        <v>186</v>
      </c>
      <c r="U51" s="84">
        <f>SUM(U52:U54)</f>
        <v>72</v>
      </c>
      <c r="V51" s="56">
        <f t="shared" si="4"/>
        <v>474</v>
      </c>
    </row>
    <row r="52" spans="1:23" s="1" customFormat="1" ht="27.75" customHeight="1">
      <c r="A52" s="36" t="s">
        <v>134</v>
      </c>
      <c r="B52" s="37" t="s">
        <v>174</v>
      </c>
      <c r="C52" s="37"/>
      <c r="D52" s="37"/>
      <c r="E52" s="37"/>
      <c r="F52" s="74" t="s">
        <v>226</v>
      </c>
      <c r="G52" s="37" t="s">
        <v>227</v>
      </c>
      <c r="H52" s="40"/>
      <c r="I52" s="38">
        <f t="shared" si="18"/>
        <v>276</v>
      </c>
      <c r="J52" s="38">
        <v>90</v>
      </c>
      <c r="K52" s="38">
        <v>186</v>
      </c>
      <c r="L52" s="41">
        <v>86</v>
      </c>
      <c r="M52" s="41">
        <v>60</v>
      </c>
      <c r="N52" s="41">
        <v>40</v>
      </c>
      <c r="O52" s="41"/>
      <c r="P52" s="77"/>
      <c r="Q52" s="77"/>
      <c r="R52" s="91">
        <v>42</v>
      </c>
      <c r="S52" s="91">
        <v>102</v>
      </c>
      <c r="T52" s="84">
        <v>42</v>
      </c>
      <c r="U52" s="84"/>
      <c r="V52" s="56">
        <f t="shared" si="4"/>
        <v>186</v>
      </c>
    </row>
    <row r="53" spans="1:23" s="1" customFormat="1" ht="14.25" customHeight="1">
      <c r="A53" s="36" t="s">
        <v>144</v>
      </c>
      <c r="B53" s="37"/>
      <c r="C53" s="37"/>
      <c r="D53" s="37"/>
      <c r="E53" s="37"/>
      <c r="F53" s="37"/>
      <c r="G53" s="37"/>
      <c r="H53" s="40"/>
      <c r="I53" s="38">
        <v>144</v>
      </c>
      <c r="J53" s="38"/>
      <c r="K53" s="38"/>
      <c r="L53" s="38"/>
      <c r="M53" s="38"/>
      <c r="N53" s="38"/>
      <c r="O53" s="38">
        <v>144</v>
      </c>
      <c r="P53" s="77"/>
      <c r="Q53" s="77"/>
      <c r="R53" s="91"/>
      <c r="S53" s="91">
        <v>72</v>
      </c>
      <c r="T53" s="84">
        <v>72</v>
      </c>
      <c r="U53" s="84"/>
      <c r="V53" s="56">
        <f t="shared" si="4"/>
        <v>144</v>
      </c>
    </row>
    <row r="54" spans="1:23" s="1" customFormat="1" ht="12.75" customHeight="1">
      <c r="A54" s="36" t="s">
        <v>145</v>
      </c>
      <c r="B54" s="37"/>
      <c r="C54" s="37"/>
      <c r="D54" s="37"/>
      <c r="E54" s="37"/>
      <c r="F54" s="37"/>
      <c r="G54" s="37"/>
      <c r="H54" s="41"/>
      <c r="I54" s="38">
        <v>144</v>
      </c>
      <c r="J54" s="38"/>
      <c r="K54" s="38"/>
      <c r="L54" s="38"/>
      <c r="M54" s="38"/>
      <c r="N54" s="38"/>
      <c r="O54" s="38">
        <v>144</v>
      </c>
      <c r="P54" s="77"/>
      <c r="Q54" s="77"/>
      <c r="R54" s="91"/>
      <c r="S54" s="91"/>
      <c r="T54" s="84">
        <v>72</v>
      </c>
      <c r="U54" s="84">
        <v>72</v>
      </c>
      <c r="V54" s="56">
        <f t="shared" si="4"/>
        <v>144</v>
      </c>
    </row>
    <row r="55" spans="1:23" s="28" customFormat="1" ht="25.5" customHeight="1">
      <c r="A55" s="49" t="s">
        <v>135</v>
      </c>
      <c r="B55" s="49" t="s">
        <v>136</v>
      </c>
      <c r="C55" s="49"/>
      <c r="D55" s="49"/>
      <c r="E55" s="49"/>
      <c r="F55" s="49"/>
      <c r="G55" s="49"/>
      <c r="H55" s="50" t="s">
        <v>177</v>
      </c>
      <c r="I55" s="50">
        <f>SUM(I56:I58)</f>
        <v>144</v>
      </c>
      <c r="J55" s="50">
        <f>SUM(J56:J58)</f>
        <v>24</v>
      </c>
      <c r="K55" s="50">
        <f t="shared" ref="K55:M55" si="20">SUM(K56:K58)</f>
        <v>48</v>
      </c>
      <c r="L55" s="50">
        <f t="shared" si="20"/>
        <v>22</v>
      </c>
      <c r="M55" s="50">
        <f t="shared" si="20"/>
        <v>26</v>
      </c>
      <c r="N55" s="50">
        <f t="shared" ref="N55" si="21">SUM(N56:N58)</f>
        <v>0</v>
      </c>
      <c r="O55" s="50">
        <f>SUM(O56:O58)</f>
        <v>72</v>
      </c>
      <c r="P55" s="77"/>
      <c r="Q55" s="77"/>
      <c r="R55" s="91">
        <f>SUM(R56:R58)</f>
        <v>0</v>
      </c>
      <c r="S55" s="91">
        <f>SUM(S56:S58)</f>
        <v>0</v>
      </c>
      <c r="T55" s="84">
        <f>SUM(T56:T58)</f>
        <v>120</v>
      </c>
      <c r="U55" s="84">
        <f>SUM(U56:U58)</f>
        <v>0</v>
      </c>
      <c r="V55" s="56">
        <f t="shared" si="4"/>
        <v>120</v>
      </c>
      <c r="W55" s="60"/>
    </row>
    <row r="56" spans="1:23" s="1" customFormat="1" ht="27.75" customHeight="1">
      <c r="A56" s="36" t="s">
        <v>137</v>
      </c>
      <c r="B56" s="37" t="s">
        <v>176</v>
      </c>
      <c r="C56" s="37"/>
      <c r="D56" s="37"/>
      <c r="E56" s="37"/>
      <c r="F56" s="37"/>
      <c r="G56" s="37" t="s">
        <v>227</v>
      </c>
      <c r="H56" s="41"/>
      <c r="I56" s="38">
        <f>SUM(J56+K56)</f>
        <v>72</v>
      </c>
      <c r="J56" s="38">
        <v>24</v>
      </c>
      <c r="K56" s="45">
        <v>48</v>
      </c>
      <c r="L56" s="38">
        <v>22</v>
      </c>
      <c r="M56" s="38">
        <v>26</v>
      </c>
      <c r="N56" s="38"/>
      <c r="O56" s="38"/>
      <c r="P56" s="77"/>
      <c r="Q56" s="77"/>
      <c r="R56" s="91"/>
      <c r="S56" s="91"/>
      <c r="T56" s="84">
        <v>48</v>
      </c>
      <c r="U56" s="84"/>
      <c r="V56" s="56">
        <f t="shared" si="4"/>
        <v>48</v>
      </c>
    </row>
    <row r="57" spans="1:23" s="1" customFormat="1" ht="12" customHeight="1">
      <c r="A57" s="36" t="s">
        <v>197</v>
      </c>
      <c r="B57" s="37"/>
      <c r="C57" s="37"/>
      <c r="D57" s="37"/>
      <c r="E57" s="37"/>
      <c r="F57" s="37"/>
      <c r="G57" s="37"/>
      <c r="H57" s="41"/>
      <c r="I57" s="38">
        <v>36</v>
      </c>
      <c r="J57" s="38"/>
      <c r="K57" s="38"/>
      <c r="L57" s="38"/>
      <c r="M57" s="38"/>
      <c r="N57" s="38"/>
      <c r="O57" s="38">
        <v>36</v>
      </c>
      <c r="P57" s="77"/>
      <c r="Q57" s="77"/>
      <c r="R57" s="91"/>
      <c r="S57" s="91"/>
      <c r="T57" s="84">
        <v>36</v>
      </c>
      <c r="U57" s="84"/>
      <c r="V57" s="56">
        <f t="shared" si="4"/>
        <v>36</v>
      </c>
    </row>
    <row r="58" spans="1:23" s="1" customFormat="1" ht="12.75" customHeight="1">
      <c r="A58" s="36" t="s">
        <v>146</v>
      </c>
      <c r="B58" s="37"/>
      <c r="C58" s="37"/>
      <c r="D58" s="37"/>
      <c r="E58" s="37"/>
      <c r="F58" s="37"/>
      <c r="G58" s="37"/>
      <c r="H58" s="41"/>
      <c r="I58" s="38">
        <v>36</v>
      </c>
      <c r="J58" s="38"/>
      <c r="K58" s="38"/>
      <c r="L58" s="38"/>
      <c r="M58" s="38"/>
      <c r="N58" s="38"/>
      <c r="O58" s="38">
        <v>36</v>
      </c>
      <c r="P58" s="77"/>
      <c r="Q58" s="77"/>
      <c r="R58" s="91"/>
      <c r="S58" s="91"/>
      <c r="T58" s="84">
        <v>36</v>
      </c>
      <c r="U58" s="84"/>
      <c r="V58" s="56">
        <f t="shared" si="4"/>
        <v>36</v>
      </c>
    </row>
    <row r="59" spans="1:23" s="1" customFormat="1" ht="52.5" customHeight="1">
      <c r="A59" s="49" t="s">
        <v>138</v>
      </c>
      <c r="B59" s="49" t="s">
        <v>211</v>
      </c>
      <c r="C59" s="49"/>
      <c r="D59" s="49"/>
      <c r="E59" s="49"/>
      <c r="F59" s="49"/>
      <c r="G59" s="49"/>
      <c r="H59" s="50" t="s">
        <v>177</v>
      </c>
      <c r="I59" s="50">
        <f>SUM(I60:I62)</f>
        <v>141</v>
      </c>
      <c r="J59" s="50">
        <f>SUM(J60:J62)</f>
        <v>23</v>
      </c>
      <c r="K59" s="50">
        <f t="shared" ref="K59:M59" si="22">SUM(K60:K62)</f>
        <v>46</v>
      </c>
      <c r="L59" s="50">
        <f t="shared" si="22"/>
        <v>40</v>
      </c>
      <c r="M59" s="50">
        <f t="shared" si="22"/>
        <v>6</v>
      </c>
      <c r="N59" s="50">
        <f t="shared" ref="N59:Q59" si="23">SUM(N60:N62)</f>
        <v>0</v>
      </c>
      <c r="O59" s="50">
        <f>SUM(O60:O62)</f>
        <v>72</v>
      </c>
      <c r="P59" s="77">
        <f t="shared" si="23"/>
        <v>0</v>
      </c>
      <c r="Q59" s="77">
        <f t="shared" si="23"/>
        <v>0</v>
      </c>
      <c r="R59" s="91">
        <f t="shared" ref="R59:S59" si="24">SUM(R60:R62)</f>
        <v>0</v>
      </c>
      <c r="S59" s="91">
        <f t="shared" si="24"/>
        <v>0</v>
      </c>
      <c r="T59" s="84">
        <f>SUM(T60:T62)</f>
        <v>0</v>
      </c>
      <c r="U59" s="84">
        <f>SUM(U60:U62)</f>
        <v>118</v>
      </c>
      <c r="V59" s="56">
        <f t="shared" si="4"/>
        <v>118</v>
      </c>
    </row>
    <row r="60" spans="1:23" s="1" customFormat="1" ht="27.75" customHeight="1">
      <c r="A60" s="36" t="s">
        <v>139</v>
      </c>
      <c r="B60" s="37" t="s">
        <v>170</v>
      </c>
      <c r="C60" s="37"/>
      <c r="D60" s="37"/>
      <c r="E60" s="37"/>
      <c r="F60" s="37"/>
      <c r="G60" s="37"/>
      <c r="H60" s="74" t="s">
        <v>226</v>
      </c>
      <c r="I60" s="38">
        <f t="shared" si="18"/>
        <v>69</v>
      </c>
      <c r="J60" s="38">
        <v>23</v>
      </c>
      <c r="K60" s="45">
        <v>46</v>
      </c>
      <c r="L60" s="38">
        <v>40</v>
      </c>
      <c r="M60" s="38">
        <v>6</v>
      </c>
      <c r="N60" s="38"/>
      <c r="O60" s="38"/>
      <c r="P60" s="77"/>
      <c r="Q60" s="77"/>
      <c r="R60" s="91"/>
      <c r="S60" s="91"/>
      <c r="T60" s="84"/>
      <c r="U60" s="84">
        <v>46</v>
      </c>
      <c r="V60" s="56">
        <f t="shared" si="4"/>
        <v>46</v>
      </c>
    </row>
    <row r="61" spans="1:23" s="1" customFormat="1" ht="12.75" customHeight="1">
      <c r="A61" s="36" t="s">
        <v>147</v>
      </c>
      <c r="B61" s="37"/>
      <c r="C61" s="37"/>
      <c r="D61" s="37"/>
      <c r="E61" s="37"/>
      <c r="F61" s="37"/>
      <c r="G61" s="37"/>
      <c r="H61" s="41"/>
      <c r="I61" s="38">
        <v>36</v>
      </c>
      <c r="J61" s="38"/>
      <c r="K61" s="38"/>
      <c r="L61" s="38"/>
      <c r="M61" s="38"/>
      <c r="N61" s="38"/>
      <c r="O61" s="38">
        <v>36</v>
      </c>
      <c r="P61" s="77"/>
      <c r="Q61" s="77"/>
      <c r="R61" s="91"/>
      <c r="S61" s="91"/>
      <c r="T61" s="84"/>
      <c r="U61" s="84">
        <v>36</v>
      </c>
      <c r="V61" s="56">
        <f t="shared" si="4"/>
        <v>36</v>
      </c>
    </row>
    <row r="62" spans="1:23" s="1" customFormat="1" ht="14.25" customHeight="1">
      <c r="A62" s="36" t="s">
        <v>148</v>
      </c>
      <c r="B62" s="37"/>
      <c r="C62" s="37"/>
      <c r="D62" s="37"/>
      <c r="E62" s="37"/>
      <c r="F62" s="37"/>
      <c r="G62" s="37"/>
      <c r="H62" s="41"/>
      <c r="I62" s="38">
        <v>36</v>
      </c>
      <c r="J62" s="38"/>
      <c r="K62" s="38"/>
      <c r="L62" s="38"/>
      <c r="M62" s="38"/>
      <c r="N62" s="38"/>
      <c r="O62" s="38">
        <v>36</v>
      </c>
      <c r="P62" s="77"/>
      <c r="Q62" s="77"/>
      <c r="R62" s="91"/>
      <c r="S62" s="91"/>
      <c r="T62" s="84"/>
      <c r="U62" s="84">
        <v>36</v>
      </c>
      <c r="V62" s="56">
        <f t="shared" si="4"/>
        <v>36</v>
      </c>
    </row>
    <row r="63" spans="1:23" s="1" customFormat="1" ht="24.75" customHeight="1">
      <c r="A63" s="49" t="s">
        <v>140</v>
      </c>
      <c r="B63" s="49" t="s">
        <v>171</v>
      </c>
      <c r="C63" s="49"/>
      <c r="D63" s="49"/>
      <c r="E63" s="49"/>
      <c r="F63" s="49"/>
      <c r="G63" s="49"/>
      <c r="H63" s="50" t="s">
        <v>177</v>
      </c>
      <c r="I63" s="50">
        <f>SUM(I64:I66)</f>
        <v>126</v>
      </c>
      <c r="J63" s="50">
        <f>SUM(J64:J66)</f>
        <v>18</v>
      </c>
      <c r="K63" s="50">
        <f t="shared" ref="K63:M63" si="25">SUM(K64:K66)</f>
        <v>36</v>
      </c>
      <c r="L63" s="50">
        <f t="shared" si="25"/>
        <v>28</v>
      </c>
      <c r="M63" s="50">
        <f t="shared" si="25"/>
        <v>8</v>
      </c>
      <c r="N63" s="50">
        <f t="shared" ref="N63:Q63" si="26">SUM(N64:N66)</f>
        <v>0</v>
      </c>
      <c r="O63" s="50">
        <f>SUM(O64:O66)</f>
        <v>72</v>
      </c>
      <c r="P63" s="77">
        <f t="shared" si="26"/>
        <v>0</v>
      </c>
      <c r="Q63" s="77">
        <f t="shared" si="26"/>
        <v>0</v>
      </c>
      <c r="R63" s="91">
        <f t="shared" ref="R63:S63" si="27">SUM(R64:R66)</f>
        <v>0</v>
      </c>
      <c r="S63" s="91">
        <f t="shared" si="27"/>
        <v>0</v>
      </c>
      <c r="T63" s="84">
        <f>SUM(T64:T66)</f>
        <v>72</v>
      </c>
      <c r="U63" s="84">
        <f>SUM(U64:U66)</f>
        <v>36</v>
      </c>
      <c r="V63" s="56">
        <f t="shared" si="4"/>
        <v>108</v>
      </c>
    </row>
    <row r="64" spans="1:23" s="1" customFormat="1" ht="27.75" customHeight="1">
      <c r="A64" s="36" t="s">
        <v>141</v>
      </c>
      <c r="B64" s="37" t="s">
        <v>172</v>
      </c>
      <c r="C64" s="37"/>
      <c r="D64" s="37"/>
      <c r="E64" s="37"/>
      <c r="F64" s="37"/>
      <c r="G64" s="74" t="s">
        <v>226</v>
      </c>
      <c r="H64" s="41"/>
      <c r="I64" s="38">
        <f>SUM(J64+K64)</f>
        <v>54</v>
      </c>
      <c r="J64" s="38">
        <v>18</v>
      </c>
      <c r="K64" s="45">
        <v>36</v>
      </c>
      <c r="L64" s="41">
        <v>28</v>
      </c>
      <c r="M64" s="41">
        <v>8</v>
      </c>
      <c r="N64" s="38"/>
      <c r="O64" s="38"/>
      <c r="P64" s="77"/>
      <c r="Q64" s="77"/>
      <c r="R64" s="91"/>
      <c r="S64" s="91"/>
      <c r="T64" s="84">
        <v>36</v>
      </c>
      <c r="U64" s="84"/>
      <c r="V64" s="56">
        <f t="shared" si="4"/>
        <v>36</v>
      </c>
    </row>
    <row r="65" spans="1:22" s="1" customFormat="1" ht="14.25" customHeight="1">
      <c r="A65" s="36" t="s">
        <v>198</v>
      </c>
      <c r="B65" s="37"/>
      <c r="C65" s="37"/>
      <c r="D65" s="37"/>
      <c r="E65" s="37"/>
      <c r="F65" s="37"/>
      <c r="G65" s="37"/>
      <c r="H65" s="41"/>
      <c r="I65" s="38">
        <v>36</v>
      </c>
      <c r="J65" s="38"/>
      <c r="K65" s="38"/>
      <c r="L65" s="41"/>
      <c r="M65" s="41"/>
      <c r="N65" s="38"/>
      <c r="O65" s="38">
        <v>36</v>
      </c>
      <c r="P65" s="77"/>
      <c r="Q65" s="77"/>
      <c r="R65" s="91"/>
      <c r="S65" s="91"/>
      <c r="T65" s="84">
        <v>36</v>
      </c>
      <c r="U65" s="84"/>
      <c r="V65" s="56">
        <f t="shared" si="4"/>
        <v>36</v>
      </c>
    </row>
    <row r="66" spans="1:22" s="1" customFormat="1" ht="12" customHeight="1">
      <c r="A66" s="36" t="s">
        <v>149</v>
      </c>
      <c r="B66" s="37"/>
      <c r="C66" s="37"/>
      <c r="D66" s="37"/>
      <c r="E66" s="37"/>
      <c r="F66" s="37"/>
      <c r="G66" s="37"/>
      <c r="H66" s="38"/>
      <c r="I66" s="38">
        <v>36</v>
      </c>
      <c r="J66" s="38"/>
      <c r="K66" s="38"/>
      <c r="L66" s="38"/>
      <c r="M66" s="38"/>
      <c r="N66" s="38"/>
      <c r="O66" s="38">
        <v>36</v>
      </c>
      <c r="P66" s="77"/>
      <c r="Q66" s="77"/>
      <c r="R66" s="91"/>
      <c r="S66" s="91"/>
      <c r="T66" s="84"/>
      <c r="U66" s="84">
        <v>36</v>
      </c>
      <c r="V66" s="56">
        <f t="shared" si="4"/>
        <v>36</v>
      </c>
    </row>
    <row r="67" spans="1:22" s="1" customFormat="1" ht="24" customHeight="1">
      <c r="A67" s="49" t="s">
        <v>142</v>
      </c>
      <c r="B67" s="49" t="s">
        <v>188</v>
      </c>
      <c r="C67" s="49"/>
      <c r="D67" s="49"/>
      <c r="E67" s="49"/>
      <c r="F67" s="49"/>
      <c r="G67" s="49"/>
      <c r="H67" s="50" t="s">
        <v>177</v>
      </c>
      <c r="I67" s="50">
        <f>SUM(I68:I70)</f>
        <v>303</v>
      </c>
      <c r="J67" s="50">
        <f>SUM(J68:J70)</f>
        <v>17</v>
      </c>
      <c r="K67" s="50">
        <f>SUM(K68:K70)</f>
        <v>34</v>
      </c>
      <c r="L67" s="50">
        <f>SUM(L68:L70)</f>
        <v>20</v>
      </c>
      <c r="M67" s="50">
        <f>SUM(M68:M70)</f>
        <v>14</v>
      </c>
      <c r="N67" s="50">
        <f t="shared" ref="N67:P67" si="28">SUM(N69:N70)</f>
        <v>0</v>
      </c>
      <c r="O67" s="50">
        <f>SUM(O68:O70)</f>
        <v>252</v>
      </c>
      <c r="P67" s="77">
        <f t="shared" si="28"/>
        <v>0</v>
      </c>
      <c r="Q67" s="77">
        <f>SUM(Q68:Q70)</f>
        <v>106</v>
      </c>
      <c r="R67" s="91">
        <f>SUM(R68:R70)</f>
        <v>72</v>
      </c>
      <c r="S67" s="91">
        <f>SUM(S68:S70)</f>
        <v>108</v>
      </c>
      <c r="T67" s="84">
        <f>SUM(T68:T70)</f>
        <v>0</v>
      </c>
      <c r="U67" s="84">
        <f>SUM(U68:U70)</f>
        <v>0</v>
      </c>
      <c r="V67" s="56">
        <f t="shared" ref="V67:V75" si="29">SUM(P67:U67)</f>
        <v>286</v>
      </c>
    </row>
    <row r="68" spans="1:22" s="1" customFormat="1" ht="24.75" customHeight="1">
      <c r="A68" s="61" t="s">
        <v>191</v>
      </c>
      <c r="B68" s="61" t="s">
        <v>192</v>
      </c>
      <c r="C68" s="61"/>
      <c r="D68" s="61" t="s">
        <v>227</v>
      </c>
      <c r="E68" s="61"/>
      <c r="F68" s="61"/>
      <c r="G68" s="61"/>
      <c r="H68" s="38"/>
      <c r="I68" s="38">
        <f>SUM(J68+K68)</f>
        <v>51</v>
      </c>
      <c r="J68" s="45">
        <v>17</v>
      </c>
      <c r="K68" s="45">
        <v>34</v>
      </c>
      <c r="L68" s="45">
        <v>20</v>
      </c>
      <c r="M68" s="45">
        <v>14</v>
      </c>
      <c r="N68" s="45"/>
      <c r="O68" s="45"/>
      <c r="P68" s="77"/>
      <c r="Q68" s="77">
        <v>34</v>
      </c>
      <c r="R68" s="91"/>
      <c r="S68" s="91"/>
      <c r="T68" s="84"/>
      <c r="U68" s="84"/>
      <c r="V68" s="56">
        <f t="shared" si="29"/>
        <v>34</v>
      </c>
    </row>
    <row r="69" spans="1:22" s="1" customFormat="1" ht="15" customHeight="1">
      <c r="A69" s="36" t="s">
        <v>150</v>
      </c>
      <c r="B69" s="37"/>
      <c r="C69" s="37"/>
      <c r="D69" s="37"/>
      <c r="E69" s="37"/>
      <c r="F69" s="37"/>
      <c r="G69" s="37"/>
      <c r="H69" s="38"/>
      <c r="I69" s="38">
        <v>144</v>
      </c>
      <c r="J69" s="38"/>
      <c r="K69" s="38"/>
      <c r="L69" s="38"/>
      <c r="M69" s="38"/>
      <c r="N69" s="38"/>
      <c r="O69" s="38">
        <v>144</v>
      </c>
      <c r="P69" s="77"/>
      <c r="Q69" s="77">
        <v>72</v>
      </c>
      <c r="R69" s="91">
        <v>72</v>
      </c>
      <c r="S69" s="91"/>
      <c r="T69" s="84"/>
      <c r="U69" s="84"/>
      <c r="V69" s="56">
        <f t="shared" si="29"/>
        <v>144</v>
      </c>
    </row>
    <row r="70" spans="1:22" s="1" customFormat="1" ht="13.5" customHeight="1">
      <c r="A70" s="36" t="s">
        <v>151</v>
      </c>
      <c r="B70" s="37"/>
      <c r="C70" s="37"/>
      <c r="D70" s="37"/>
      <c r="E70" s="37"/>
      <c r="F70" s="37"/>
      <c r="G70" s="37"/>
      <c r="H70" s="38"/>
      <c r="I70" s="38">
        <v>108</v>
      </c>
      <c r="J70" s="38"/>
      <c r="K70" s="38"/>
      <c r="L70" s="38"/>
      <c r="M70" s="38"/>
      <c r="N70" s="38"/>
      <c r="O70" s="38">
        <v>108</v>
      </c>
      <c r="P70" s="77"/>
      <c r="Q70" s="77"/>
      <c r="R70" s="91"/>
      <c r="S70" s="91">
        <v>108</v>
      </c>
      <c r="T70" s="84"/>
      <c r="U70" s="84"/>
      <c r="V70" s="56">
        <f t="shared" si="29"/>
        <v>108</v>
      </c>
    </row>
    <row r="71" spans="1:22" s="4" customFormat="1" ht="15" customHeight="1">
      <c r="A71" s="58"/>
      <c r="B71" s="52" t="s">
        <v>152</v>
      </c>
      <c r="C71" s="52"/>
      <c r="D71" s="52"/>
      <c r="E71" s="52"/>
      <c r="F71" s="52"/>
      <c r="G71" s="52"/>
      <c r="H71" s="33"/>
      <c r="I71" s="33">
        <f>SUM(I7+I22+I27+I30)</f>
        <v>4756</v>
      </c>
      <c r="J71" s="33">
        <f>SUM(J7+J22+J27+J30)</f>
        <v>828</v>
      </c>
      <c r="K71" s="33">
        <f>K7+K22+K27+K30</f>
        <v>3132</v>
      </c>
      <c r="L71" s="33">
        <f>L7+L22+L27+L30</f>
        <v>844</v>
      </c>
      <c r="M71" s="33">
        <f>M7+M22+M27+M30</f>
        <v>742</v>
      </c>
      <c r="N71" s="33">
        <f>N7+N22+N27+N30</f>
        <v>70</v>
      </c>
      <c r="O71" s="33">
        <f>SUM(O67+O63+O59+O55+O51+O47)</f>
        <v>828</v>
      </c>
      <c r="P71" s="76">
        <f>P7+P22+P27+P30</f>
        <v>612</v>
      </c>
      <c r="Q71" s="76">
        <f>Q7+Q22+Q27+Q30</f>
        <v>864</v>
      </c>
      <c r="R71" s="90">
        <f>SUM(R7+R22+R27+R30)</f>
        <v>576</v>
      </c>
      <c r="S71" s="90">
        <f>SUM(S7+S22+S27+S30)</f>
        <v>864</v>
      </c>
      <c r="T71" s="83">
        <f>SUM(T22+T30)</f>
        <v>540</v>
      </c>
      <c r="U71" s="83">
        <f>U7+U22+U27+U30</f>
        <v>504</v>
      </c>
      <c r="V71" s="56">
        <f t="shared" si="29"/>
        <v>3960</v>
      </c>
    </row>
    <row r="72" spans="1:22" s="4" customFormat="1" ht="15" customHeight="1">
      <c r="A72" s="66" t="s">
        <v>203</v>
      </c>
      <c r="B72" s="66" t="s">
        <v>204</v>
      </c>
      <c r="C72" s="66"/>
      <c r="D72" s="66"/>
      <c r="E72" s="66"/>
      <c r="F72" s="66"/>
      <c r="G72" s="66"/>
      <c r="H72" s="67"/>
      <c r="I72" s="67"/>
      <c r="J72" s="67"/>
      <c r="K72" s="67"/>
      <c r="L72" s="67"/>
      <c r="M72" s="67"/>
      <c r="N72" s="67"/>
      <c r="O72" s="67"/>
      <c r="P72" s="76"/>
      <c r="Q72" s="76"/>
      <c r="R72" s="90"/>
      <c r="S72" s="90"/>
      <c r="T72" s="83"/>
      <c r="U72" s="84">
        <v>144</v>
      </c>
      <c r="V72" s="56">
        <f t="shared" si="29"/>
        <v>144</v>
      </c>
    </row>
    <row r="73" spans="1:22" s="4" customFormat="1" ht="15" customHeight="1">
      <c r="A73" s="66"/>
      <c r="B73" s="66" t="s">
        <v>215</v>
      </c>
      <c r="C73" s="66"/>
      <c r="D73" s="66"/>
      <c r="E73" s="66"/>
      <c r="F73" s="66"/>
      <c r="G73" s="66"/>
      <c r="H73" s="67"/>
      <c r="I73" s="67"/>
      <c r="J73" s="67"/>
      <c r="K73" s="67"/>
      <c r="L73" s="67"/>
      <c r="M73" s="67"/>
      <c r="N73" s="67"/>
      <c r="O73" s="67"/>
      <c r="P73" s="76"/>
      <c r="Q73" s="76"/>
      <c r="R73" s="90">
        <v>36</v>
      </c>
      <c r="S73" s="90">
        <v>36</v>
      </c>
      <c r="T73" s="83">
        <v>72</v>
      </c>
      <c r="U73" s="84"/>
      <c r="V73" s="56">
        <f t="shared" si="29"/>
        <v>144</v>
      </c>
    </row>
    <row r="74" spans="1:22" s="2" customFormat="1" ht="26.25" customHeight="1">
      <c r="A74" s="59" t="s">
        <v>173</v>
      </c>
      <c r="B74" s="59" t="s">
        <v>189</v>
      </c>
      <c r="C74" s="59"/>
      <c r="D74" s="59"/>
      <c r="E74" s="59"/>
      <c r="F74" s="59"/>
      <c r="G74" s="59"/>
      <c r="H74" s="38"/>
      <c r="I74" s="38"/>
      <c r="J74" s="38"/>
      <c r="K74" s="38"/>
      <c r="L74" s="38"/>
      <c r="M74" s="38"/>
      <c r="N74" s="38"/>
      <c r="O74" s="38"/>
      <c r="P74" s="80"/>
      <c r="Q74" s="80"/>
      <c r="R74" s="94"/>
      <c r="S74" s="94"/>
      <c r="T74" s="87"/>
      <c r="U74" s="84">
        <v>216</v>
      </c>
      <c r="V74" s="56">
        <f t="shared" si="29"/>
        <v>216</v>
      </c>
    </row>
    <row r="75" spans="1:22" s="1" customFormat="1" ht="15.75" customHeight="1">
      <c r="A75" s="129" t="s">
        <v>212</v>
      </c>
      <c r="B75" s="130"/>
      <c r="C75" s="130"/>
      <c r="D75" s="130"/>
      <c r="E75" s="130"/>
      <c r="F75" s="130"/>
      <c r="G75" s="130"/>
      <c r="H75" s="130"/>
      <c r="I75" s="130"/>
      <c r="J75" s="131"/>
      <c r="K75" s="138" t="s">
        <v>9</v>
      </c>
      <c r="L75" s="139" t="s">
        <v>153</v>
      </c>
      <c r="M75" s="140"/>
      <c r="N75" s="141"/>
      <c r="O75" s="63"/>
      <c r="P75" s="81"/>
      <c r="Q75" s="81"/>
      <c r="R75" s="95"/>
      <c r="S75" s="95"/>
      <c r="T75" s="88"/>
      <c r="U75" s="88"/>
      <c r="V75" s="56">
        <f t="shared" si="29"/>
        <v>0</v>
      </c>
    </row>
    <row r="76" spans="1:22" s="1" customFormat="1" ht="15" customHeight="1">
      <c r="A76" s="132"/>
      <c r="B76" s="133"/>
      <c r="C76" s="133"/>
      <c r="D76" s="133"/>
      <c r="E76" s="133"/>
      <c r="F76" s="133"/>
      <c r="G76" s="133"/>
      <c r="H76" s="133"/>
      <c r="I76" s="133"/>
      <c r="J76" s="134"/>
      <c r="K76" s="138"/>
      <c r="L76" s="139" t="s">
        <v>154</v>
      </c>
      <c r="M76" s="140"/>
      <c r="N76" s="141"/>
      <c r="O76" s="63"/>
      <c r="P76" s="55"/>
      <c r="Q76" s="55"/>
      <c r="R76" s="54"/>
      <c r="S76" s="54"/>
      <c r="T76" s="54"/>
      <c r="U76" s="54"/>
      <c r="V76" s="29"/>
    </row>
    <row r="77" spans="1:22" s="1" customFormat="1" ht="18" customHeight="1">
      <c r="A77" s="132"/>
      <c r="B77" s="133"/>
      <c r="C77" s="133"/>
      <c r="D77" s="133"/>
      <c r="E77" s="133"/>
      <c r="F77" s="133"/>
      <c r="G77" s="133"/>
      <c r="H77" s="133"/>
      <c r="I77" s="133"/>
      <c r="J77" s="134"/>
      <c r="K77" s="138"/>
      <c r="L77" s="139" t="s">
        <v>155</v>
      </c>
      <c r="M77" s="140"/>
      <c r="N77" s="141"/>
      <c r="O77" s="63"/>
      <c r="P77" s="55"/>
      <c r="Q77" s="55"/>
      <c r="R77" s="54"/>
      <c r="S77" s="54"/>
      <c r="T77" s="54"/>
      <c r="U77" s="54"/>
      <c r="V77" s="29"/>
    </row>
    <row r="78" spans="1:22" s="1" customFormat="1" ht="25.5" customHeight="1">
      <c r="A78" s="132"/>
      <c r="B78" s="133"/>
      <c r="C78" s="133"/>
      <c r="D78" s="133"/>
      <c r="E78" s="133"/>
      <c r="F78" s="133"/>
      <c r="G78" s="133"/>
      <c r="H78" s="133"/>
      <c r="I78" s="133"/>
      <c r="J78" s="134"/>
      <c r="K78" s="138"/>
      <c r="L78" s="139" t="s">
        <v>178</v>
      </c>
      <c r="M78" s="140"/>
      <c r="N78" s="141"/>
      <c r="O78" s="63"/>
      <c r="P78" s="55"/>
      <c r="Q78" s="55"/>
      <c r="R78" s="54"/>
      <c r="S78" s="54"/>
      <c r="T78" s="54"/>
      <c r="U78" s="54"/>
      <c r="V78" s="29"/>
    </row>
    <row r="79" spans="1:22" s="1" customFormat="1" ht="15.75" customHeight="1">
      <c r="A79" s="132"/>
      <c r="B79" s="133"/>
      <c r="C79" s="133"/>
      <c r="D79" s="133"/>
      <c r="E79" s="133"/>
      <c r="F79" s="133"/>
      <c r="G79" s="133"/>
      <c r="H79" s="133"/>
      <c r="I79" s="133"/>
      <c r="J79" s="134"/>
      <c r="K79" s="138"/>
      <c r="L79" s="139" t="s">
        <v>156</v>
      </c>
      <c r="M79" s="140"/>
      <c r="N79" s="141"/>
      <c r="O79" s="63"/>
      <c r="P79" s="53"/>
      <c r="Q79" s="53"/>
      <c r="R79" s="54"/>
      <c r="S79" s="54"/>
      <c r="T79" s="54"/>
      <c r="U79" s="54"/>
      <c r="V79" s="29"/>
    </row>
    <row r="80" spans="1:22" s="1" customFormat="1" ht="15.75" customHeight="1">
      <c r="A80" s="132"/>
      <c r="B80" s="133"/>
      <c r="C80" s="133"/>
      <c r="D80" s="133"/>
      <c r="E80" s="133"/>
      <c r="F80" s="133"/>
      <c r="G80" s="133"/>
      <c r="H80" s="133"/>
      <c r="I80" s="133"/>
      <c r="J80" s="134"/>
      <c r="K80" s="138"/>
      <c r="L80" s="139" t="s">
        <v>157</v>
      </c>
      <c r="M80" s="140"/>
      <c r="N80" s="141"/>
      <c r="O80" s="63"/>
      <c r="P80" s="53"/>
      <c r="Q80" s="53"/>
      <c r="R80" s="54"/>
      <c r="S80" s="54"/>
      <c r="T80" s="54"/>
      <c r="U80" s="54"/>
      <c r="V80" s="29"/>
    </row>
    <row r="81" spans="1:22" s="1" customFormat="1" ht="21.95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7"/>
      <c r="K81" s="138"/>
      <c r="L81" s="139" t="s">
        <v>158</v>
      </c>
      <c r="M81" s="140"/>
      <c r="N81" s="141"/>
      <c r="O81" s="63"/>
      <c r="P81" s="53"/>
      <c r="Q81" s="53"/>
      <c r="R81" s="54"/>
      <c r="S81" s="54"/>
      <c r="T81" s="54"/>
      <c r="U81" s="54"/>
      <c r="V81" s="29"/>
    </row>
    <row r="82" spans="1:22" s="1" customFormat="1" ht="11.25">
      <c r="A82" s="3"/>
      <c r="B82" s="3"/>
      <c r="C82" s="3"/>
      <c r="D82" s="3"/>
      <c r="E82" s="3"/>
      <c r="F82" s="3"/>
      <c r="G82" s="3"/>
    </row>
    <row r="83" spans="1:22" s="1" customFormat="1" ht="11.25">
      <c r="A83" s="3"/>
      <c r="B83" s="3"/>
      <c r="C83" s="3"/>
      <c r="D83" s="3"/>
      <c r="E83" s="3"/>
      <c r="F83" s="3"/>
      <c r="G83" s="3"/>
    </row>
    <row r="84" spans="1:22" s="1" customFormat="1" ht="11.25">
      <c r="A84" s="3"/>
      <c r="B84" s="3"/>
      <c r="C84" s="3"/>
      <c r="D84" s="3"/>
      <c r="E84" s="3"/>
      <c r="F84" s="3"/>
      <c r="G84" s="3"/>
    </row>
    <row r="85" spans="1:22" s="1" customFormat="1" ht="11.25">
      <c r="A85" s="3"/>
      <c r="B85" s="3"/>
      <c r="C85" s="3"/>
      <c r="D85" s="3"/>
      <c r="E85" s="3"/>
      <c r="F85" s="3"/>
      <c r="G85" s="3"/>
    </row>
    <row r="86" spans="1:22" s="1" customFormat="1" ht="11.25">
      <c r="A86" s="3"/>
      <c r="B86" s="3"/>
      <c r="C86" s="3"/>
      <c r="D86" s="3"/>
      <c r="E86" s="3"/>
      <c r="F86" s="3"/>
      <c r="G86" s="3"/>
    </row>
    <row r="87" spans="1:22" s="1" customFormat="1" ht="11.25">
      <c r="A87" s="3"/>
      <c r="B87" s="3"/>
      <c r="C87" s="3"/>
      <c r="D87" s="3"/>
      <c r="E87" s="3"/>
      <c r="F87" s="3"/>
      <c r="G87" s="3"/>
    </row>
    <row r="88" spans="1:22" s="1" customFormat="1" ht="11.25">
      <c r="A88" s="3"/>
      <c r="B88" s="3"/>
      <c r="C88" s="3"/>
      <c r="D88" s="3"/>
      <c r="E88" s="3"/>
      <c r="F88" s="3"/>
      <c r="G88" s="3"/>
    </row>
    <row r="89" spans="1:22" s="1" customFormat="1" ht="11.25">
      <c r="A89" s="3"/>
      <c r="B89" s="3"/>
      <c r="C89" s="3"/>
      <c r="D89" s="3"/>
      <c r="E89" s="3"/>
      <c r="F89" s="3"/>
      <c r="G89" s="3"/>
    </row>
    <row r="90" spans="1:22" s="1" customFormat="1" ht="11.25">
      <c r="A90" s="3"/>
      <c r="B90" s="3"/>
      <c r="C90" s="3"/>
      <c r="D90" s="3"/>
      <c r="E90" s="3"/>
      <c r="F90" s="3"/>
      <c r="G90" s="3"/>
    </row>
    <row r="91" spans="1:22" s="1" customFormat="1" ht="11.25">
      <c r="A91" s="3"/>
      <c r="B91" s="3"/>
      <c r="C91" s="3"/>
      <c r="D91" s="3"/>
      <c r="E91" s="3"/>
      <c r="F91" s="3"/>
      <c r="G91" s="3"/>
    </row>
    <row r="92" spans="1:22" s="1" customFormat="1" ht="11.25">
      <c r="A92" s="3"/>
      <c r="B92" s="3"/>
      <c r="C92" s="3"/>
      <c r="D92" s="3"/>
      <c r="E92" s="3"/>
      <c r="F92" s="3"/>
      <c r="G92" s="3"/>
    </row>
    <row r="93" spans="1:22" s="1" customFormat="1" ht="11.25">
      <c r="A93" s="3"/>
      <c r="B93" s="3"/>
      <c r="C93" s="3"/>
      <c r="D93" s="3"/>
      <c r="E93" s="3"/>
      <c r="F93" s="3"/>
      <c r="G93" s="3"/>
    </row>
    <row r="94" spans="1:22" s="1" customFormat="1" ht="11.25">
      <c r="A94" s="3"/>
      <c r="B94" s="3"/>
      <c r="C94" s="3"/>
      <c r="D94" s="3"/>
      <c r="E94" s="3"/>
      <c r="F94" s="3"/>
      <c r="G94" s="3"/>
    </row>
    <row r="95" spans="1:22" s="1" customFormat="1" ht="11.25">
      <c r="A95" s="3"/>
      <c r="B95" s="3"/>
      <c r="C95" s="3"/>
      <c r="D95" s="3"/>
      <c r="E95" s="3"/>
      <c r="F95" s="3"/>
      <c r="G95" s="3"/>
    </row>
    <row r="96" spans="1:22" s="1" customFormat="1" ht="11.25">
      <c r="A96" s="3"/>
      <c r="B96" s="3"/>
      <c r="C96" s="3"/>
      <c r="D96" s="3"/>
      <c r="E96" s="3"/>
      <c r="F96" s="3"/>
      <c r="G96" s="3"/>
    </row>
    <row r="97" spans="1:7" s="1" customFormat="1" ht="11.25">
      <c r="A97" s="3"/>
      <c r="B97" s="3"/>
      <c r="C97" s="3"/>
      <c r="D97" s="3"/>
      <c r="E97" s="3"/>
      <c r="F97" s="3"/>
      <c r="G97" s="3"/>
    </row>
    <row r="98" spans="1:7" s="1" customFormat="1" ht="11.25">
      <c r="A98" s="3"/>
      <c r="B98" s="3"/>
      <c r="C98" s="3"/>
      <c r="D98" s="3"/>
      <c r="E98" s="3"/>
      <c r="F98" s="3"/>
      <c r="G98" s="3"/>
    </row>
    <row r="99" spans="1:7" s="1" customFormat="1" ht="11.25">
      <c r="A99" s="3"/>
      <c r="B99" s="3"/>
      <c r="C99" s="3"/>
      <c r="D99" s="3"/>
      <c r="E99" s="3"/>
      <c r="F99" s="3"/>
      <c r="G99" s="3"/>
    </row>
    <row r="100" spans="1:7" s="1" customFormat="1" ht="11.25">
      <c r="A100" s="3"/>
      <c r="B100" s="3"/>
      <c r="C100" s="3"/>
      <c r="D100" s="3"/>
      <c r="E100" s="3"/>
      <c r="F100" s="3"/>
      <c r="G100" s="3"/>
    </row>
    <row r="101" spans="1:7" s="1" customFormat="1" ht="11.25">
      <c r="A101" s="3"/>
      <c r="B101" s="3"/>
      <c r="C101" s="3"/>
      <c r="D101" s="3"/>
      <c r="E101" s="3"/>
      <c r="F101" s="3"/>
      <c r="G101" s="3"/>
    </row>
    <row r="102" spans="1:7" s="1" customFormat="1" ht="11.25">
      <c r="A102" s="3"/>
      <c r="B102" s="3"/>
      <c r="C102" s="3"/>
      <c r="D102" s="3"/>
      <c r="E102" s="3"/>
      <c r="F102" s="3"/>
      <c r="G102" s="3"/>
    </row>
    <row r="103" spans="1:7" s="1" customFormat="1" ht="11.25">
      <c r="A103" s="3"/>
      <c r="B103" s="3"/>
      <c r="C103" s="3"/>
      <c r="D103" s="3"/>
      <c r="E103" s="3"/>
      <c r="F103" s="3"/>
      <c r="G103" s="3"/>
    </row>
    <row r="104" spans="1:7" s="1" customFormat="1" ht="11.25">
      <c r="A104" s="3"/>
      <c r="B104" s="3"/>
      <c r="C104" s="3"/>
      <c r="D104" s="3"/>
      <c r="E104" s="3"/>
      <c r="F104" s="3"/>
      <c r="G104" s="3"/>
    </row>
    <row r="105" spans="1:7" s="1" customFormat="1" ht="11.25">
      <c r="A105" s="3"/>
      <c r="B105" s="3"/>
      <c r="C105" s="3"/>
      <c r="D105" s="3"/>
      <c r="E105" s="3"/>
      <c r="F105" s="3"/>
      <c r="G105" s="3"/>
    </row>
    <row r="106" spans="1:7" s="1" customFormat="1" ht="11.25">
      <c r="A106" s="3"/>
      <c r="B106" s="3"/>
      <c r="C106" s="3"/>
      <c r="D106" s="3"/>
      <c r="E106" s="3"/>
      <c r="F106" s="3"/>
      <c r="G106" s="3"/>
    </row>
    <row r="107" spans="1:7" s="1" customFormat="1" ht="11.25">
      <c r="A107" s="3"/>
      <c r="B107" s="3"/>
      <c r="C107" s="3"/>
      <c r="D107" s="3"/>
      <c r="E107" s="3"/>
      <c r="F107" s="3"/>
      <c r="G107" s="3"/>
    </row>
    <row r="108" spans="1:7" s="1" customFormat="1" ht="11.25">
      <c r="A108" s="3"/>
      <c r="B108" s="3"/>
      <c r="C108" s="3"/>
      <c r="D108" s="3"/>
      <c r="E108" s="3"/>
      <c r="F108" s="3"/>
      <c r="G108" s="3"/>
    </row>
    <row r="109" spans="1:7" s="1" customFormat="1" ht="11.25">
      <c r="A109" s="3"/>
      <c r="B109" s="3"/>
      <c r="C109" s="3"/>
      <c r="D109" s="3"/>
      <c r="E109" s="3"/>
      <c r="F109" s="3"/>
      <c r="G109" s="3"/>
    </row>
    <row r="110" spans="1:7" s="1" customFormat="1" ht="11.25">
      <c r="A110" s="3"/>
      <c r="B110" s="3"/>
      <c r="C110" s="3"/>
      <c r="D110" s="3"/>
      <c r="E110" s="3"/>
      <c r="F110" s="3"/>
      <c r="G110" s="3"/>
    </row>
    <row r="111" spans="1:7" s="1" customFormat="1" ht="11.25">
      <c r="A111" s="3"/>
      <c r="B111" s="3"/>
      <c r="C111" s="3"/>
      <c r="D111" s="3"/>
      <c r="E111" s="3"/>
      <c r="F111" s="3"/>
      <c r="G111" s="3"/>
    </row>
    <row r="112" spans="1:7" s="1" customFormat="1" ht="11.25">
      <c r="A112" s="3"/>
      <c r="B112" s="3"/>
      <c r="C112" s="3"/>
      <c r="D112" s="3"/>
      <c r="E112" s="3"/>
      <c r="F112" s="3"/>
      <c r="G112" s="3"/>
    </row>
    <row r="113" spans="1:7" s="1" customFormat="1" ht="11.25">
      <c r="A113" s="3"/>
      <c r="B113" s="3"/>
      <c r="C113" s="3"/>
      <c r="D113" s="3"/>
      <c r="E113" s="3"/>
      <c r="F113" s="3"/>
      <c r="G113" s="3"/>
    </row>
    <row r="114" spans="1:7" s="1" customFormat="1" ht="11.25">
      <c r="A114" s="3"/>
      <c r="B114" s="3"/>
      <c r="C114" s="3"/>
      <c r="D114" s="3"/>
      <c r="E114" s="3"/>
      <c r="F114" s="3"/>
      <c r="G114" s="3"/>
    </row>
    <row r="115" spans="1:7" s="1" customFormat="1" ht="11.25">
      <c r="A115" s="3"/>
      <c r="B115" s="3"/>
      <c r="C115" s="3"/>
      <c r="D115" s="3"/>
      <c r="E115" s="3"/>
      <c r="F115" s="3"/>
      <c r="G115" s="3"/>
    </row>
    <row r="116" spans="1:7" s="1" customFormat="1" ht="11.25">
      <c r="A116" s="3"/>
      <c r="B116" s="3"/>
      <c r="C116" s="3"/>
      <c r="D116" s="3"/>
      <c r="E116" s="3"/>
      <c r="F116" s="3"/>
      <c r="G116" s="3"/>
    </row>
    <row r="117" spans="1:7" s="1" customFormat="1" ht="11.25">
      <c r="A117" s="3"/>
      <c r="B117" s="3"/>
      <c r="C117" s="3"/>
      <c r="D117" s="3"/>
      <c r="E117" s="3"/>
      <c r="F117" s="3"/>
      <c r="G117" s="3"/>
    </row>
    <row r="118" spans="1:7" s="1" customFormat="1" ht="11.25">
      <c r="A118" s="3"/>
      <c r="B118" s="3"/>
      <c r="C118" s="3"/>
      <c r="D118" s="3"/>
      <c r="E118" s="3"/>
      <c r="F118" s="3"/>
      <c r="G118" s="3"/>
    </row>
    <row r="119" spans="1:7" s="1" customFormat="1" ht="11.25">
      <c r="A119" s="3"/>
      <c r="B119" s="3"/>
      <c r="C119" s="3"/>
      <c r="D119" s="3"/>
      <c r="E119" s="3"/>
      <c r="F119" s="3"/>
      <c r="G119" s="3"/>
    </row>
    <row r="120" spans="1:7" s="1" customFormat="1" ht="11.25">
      <c r="A120" s="3"/>
      <c r="B120" s="3"/>
      <c r="C120" s="3"/>
      <c r="D120" s="3"/>
      <c r="E120" s="3"/>
      <c r="F120" s="3"/>
      <c r="G120" s="3"/>
    </row>
    <row r="121" spans="1:7" s="1" customFormat="1" ht="11.25">
      <c r="A121" s="3"/>
      <c r="B121" s="3"/>
      <c r="C121" s="3"/>
      <c r="D121" s="3"/>
      <c r="E121" s="3"/>
      <c r="F121" s="3"/>
      <c r="G121" s="3"/>
    </row>
    <row r="122" spans="1:7" s="1" customFormat="1" ht="11.25">
      <c r="A122" s="3"/>
      <c r="B122" s="3"/>
      <c r="C122" s="3"/>
      <c r="D122" s="3"/>
      <c r="E122" s="3"/>
      <c r="F122" s="3"/>
      <c r="G122" s="3"/>
    </row>
    <row r="123" spans="1:7" s="1" customFormat="1" ht="11.25">
      <c r="A123" s="3"/>
      <c r="B123" s="3"/>
      <c r="C123" s="3"/>
      <c r="D123" s="3"/>
      <c r="E123" s="3"/>
      <c r="F123" s="3"/>
      <c r="G123" s="3"/>
    </row>
    <row r="124" spans="1:7" s="1" customFormat="1" ht="11.25">
      <c r="A124" s="3"/>
      <c r="B124" s="3"/>
      <c r="C124" s="3"/>
      <c r="D124" s="3"/>
      <c r="E124" s="3"/>
      <c r="F124" s="3"/>
      <c r="G124" s="3"/>
    </row>
    <row r="125" spans="1:7" s="1" customFormat="1" ht="11.25">
      <c r="A125" s="3"/>
      <c r="B125" s="3"/>
      <c r="C125" s="3"/>
      <c r="D125" s="3"/>
      <c r="E125" s="3"/>
      <c r="F125" s="3"/>
      <c r="G125" s="3"/>
    </row>
    <row r="126" spans="1:7" s="1" customFormat="1" ht="11.25">
      <c r="A126" s="3"/>
      <c r="B126" s="3"/>
      <c r="C126" s="3"/>
      <c r="D126" s="3"/>
      <c r="E126" s="3"/>
      <c r="F126" s="3"/>
      <c r="G126" s="3"/>
    </row>
    <row r="127" spans="1:7" s="1" customFormat="1" ht="11.25">
      <c r="A127" s="3"/>
      <c r="B127" s="3"/>
      <c r="C127" s="3"/>
      <c r="D127" s="3"/>
      <c r="E127" s="3"/>
      <c r="F127" s="3"/>
      <c r="G127" s="3"/>
    </row>
    <row r="128" spans="1:7" s="1" customFormat="1" ht="11.25">
      <c r="A128" s="3"/>
      <c r="B128" s="3"/>
      <c r="C128" s="3"/>
      <c r="D128" s="3"/>
      <c r="E128" s="3"/>
      <c r="F128" s="3"/>
      <c r="G128" s="3"/>
    </row>
    <row r="129" spans="1:7" s="1" customFormat="1" ht="11.25">
      <c r="A129" s="3"/>
      <c r="B129" s="3"/>
      <c r="C129" s="3"/>
      <c r="D129" s="3"/>
      <c r="E129" s="3"/>
      <c r="F129" s="3"/>
      <c r="G129" s="3"/>
    </row>
    <row r="130" spans="1:7" s="1" customFormat="1" ht="11.25">
      <c r="A130" s="3"/>
      <c r="B130" s="3"/>
      <c r="C130" s="3"/>
      <c r="D130" s="3"/>
      <c r="E130" s="3"/>
      <c r="F130" s="3"/>
      <c r="G130" s="3"/>
    </row>
    <row r="131" spans="1:7" s="1" customFormat="1" ht="11.25">
      <c r="A131" s="3"/>
      <c r="B131" s="3"/>
      <c r="C131" s="3"/>
      <c r="D131" s="3"/>
      <c r="E131" s="3"/>
      <c r="F131" s="3"/>
      <c r="G131" s="3"/>
    </row>
    <row r="132" spans="1:7" s="1" customFormat="1" ht="11.25">
      <c r="A132" s="3"/>
      <c r="B132" s="3"/>
      <c r="C132" s="3"/>
      <c r="D132" s="3"/>
      <c r="E132" s="3"/>
      <c r="F132" s="3"/>
      <c r="G132" s="3"/>
    </row>
    <row r="133" spans="1:7" s="1" customFormat="1" ht="11.25">
      <c r="A133" s="3"/>
      <c r="B133" s="3"/>
      <c r="C133" s="3"/>
      <c r="D133" s="3"/>
      <c r="E133" s="3"/>
      <c r="F133" s="3"/>
      <c r="G133" s="3"/>
    </row>
    <row r="134" spans="1:7" s="1" customFormat="1" ht="11.25">
      <c r="A134" s="3"/>
      <c r="B134" s="3"/>
      <c r="C134" s="3"/>
      <c r="D134" s="3"/>
      <c r="E134" s="3"/>
      <c r="F134" s="3"/>
      <c r="G134" s="3"/>
    </row>
    <row r="135" spans="1:7" s="1" customFormat="1" ht="11.25">
      <c r="A135" s="3"/>
      <c r="B135" s="3"/>
      <c r="C135" s="3"/>
      <c r="D135" s="3"/>
      <c r="E135" s="3"/>
      <c r="F135" s="3"/>
      <c r="G135" s="3"/>
    </row>
    <row r="136" spans="1:7" s="1" customFormat="1" ht="11.25">
      <c r="A136" s="3"/>
      <c r="B136" s="3"/>
      <c r="C136" s="3"/>
      <c r="D136" s="3"/>
      <c r="E136" s="3"/>
      <c r="F136" s="3"/>
      <c r="G136" s="3"/>
    </row>
    <row r="137" spans="1:7" s="1" customFormat="1" ht="11.25">
      <c r="A137" s="3"/>
      <c r="B137" s="3"/>
      <c r="C137" s="3"/>
      <c r="D137" s="3"/>
      <c r="E137" s="3"/>
      <c r="F137" s="3"/>
      <c r="G137" s="3"/>
    </row>
    <row r="138" spans="1:7" s="1" customFormat="1" ht="11.25">
      <c r="A138" s="3"/>
      <c r="B138" s="3"/>
      <c r="C138" s="3"/>
      <c r="D138" s="3"/>
      <c r="E138" s="3"/>
      <c r="F138" s="3"/>
      <c r="G138" s="3"/>
    </row>
    <row r="139" spans="1:7" s="1" customFormat="1" ht="11.25">
      <c r="A139" s="3"/>
      <c r="B139" s="3"/>
      <c r="C139" s="3"/>
      <c r="D139" s="3"/>
      <c r="E139" s="3"/>
      <c r="F139" s="3"/>
      <c r="G139" s="3"/>
    </row>
    <row r="140" spans="1:7" s="1" customFormat="1" ht="11.25">
      <c r="A140" s="3"/>
      <c r="B140" s="3"/>
      <c r="C140" s="3"/>
      <c r="D140" s="3"/>
      <c r="E140" s="3"/>
      <c r="F140" s="3"/>
      <c r="G140" s="3"/>
    </row>
    <row r="141" spans="1:7" s="1" customFormat="1" ht="11.25">
      <c r="A141" s="3"/>
      <c r="B141" s="3"/>
      <c r="C141" s="3"/>
      <c r="D141" s="3"/>
      <c r="E141" s="3"/>
      <c r="F141" s="3"/>
      <c r="G141" s="3"/>
    </row>
    <row r="142" spans="1:7" s="1" customFormat="1" ht="11.25">
      <c r="A142" s="3"/>
      <c r="B142" s="3"/>
      <c r="C142" s="3"/>
      <c r="D142" s="3"/>
      <c r="E142" s="3"/>
      <c r="F142" s="3"/>
      <c r="G142" s="3"/>
    </row>
    <row r="143" spans="1:7" s="1" customFormat="1" ht="11.25">
      <c r="A143" s="3"/>
      <c r="B143" s="3"/>
      <c r="C143" s="3"/>
      <c r="D143" s="3"/>
      <c r="E143" s="3"/>
      <c r="F143" s="3"/>
      <c r="G143" s="3"/>
    </row>
    <row r="144" spans="1:7" s="1" customFormat="1" ht="11.25">
      <c r="A144" s="3"/>
      <c r="B144" s="3"/>
      <c r="C144" s="3"/>
      <c r="D144" s="3"/>
      <c r="E144" s="3"/>
      <c r="F144" s="3"/>
      <c r="G144" s="3"/>
    </row>
    <row r="145" spans="1:7" s="1" customFormat="1" ht="11.25">
      <c r="A145" s="3"/>
      <c r="B145" s="3"/>
      <c r="C145" s="3"/>
      <c r="D145" s="3"/>
      <c r="E145" s="3"/>
      <c r="F145" s="3"/>
      <c r="G145" s="3"/>
    </row>
    <row r="146" spans="1:7" s="1" customFormat="1" ht="11.25">
      <c r="A146" s="3"/>
      <c r="B146" s="3"/>
      <c r="C146" s="3"/>
      <c r="D146" s="3"/>
      <c r="E146" s="3"/>
      <c r="F146" s="3"/>
      <c r="G146" s="3"/>
    </row>
    <row r="147" spans="1:7" s="1" customFormat="1" ht="11.25">
      <c r="A147" s="3"/>
      <c r="B147" s="3"/>
      <c r="C147" s="3"/>
      <c r="D147" s="3"/>
      <c r="E147" s="3"/>
      <c r="F147" s="3"/>
      <c r="G147" s="3"/>
    </row>
    <row r="148" spans="1:7" s="1" customFormat="1" ht="11.25">
      <c r="A148" s="3"/>
      <c r="B148" s="3"/>
      <c r="C148" s="3"/>
      <c r="D148" s="3"/>
      <c r="E148" s="3"/>
      <c r="F148" s="3"/>
      <c r="G148" s="3"/>
    </row>
    <row r="149" spans="1:7" s="1" customFormat="1" ht="11.25">
      <c r="A149" s="3"/>
      <c r="B149" s="3"/>
      <c r="C149" s="3"/>
      <c r="D149" s="3"/>
      <c r="E149" s="3"/>
      <c r="F149" s="3"/>
      <c r="G149" s="3"/>
    </row>
    <row r="150" spans="1:7" s="1" customFormat="1" ht="11.25">
      <c r="A150" s="3"/>
      <c r="B150" s="3"/>
      <c r="C150" s="3"/>
      <c r="D150" s="3"/>
      <c r="E150" s="3"/>
      <c r="F150" s="3"/>
      <c r="G150" s="3"/>
    </row>
    <row r="151" spans="1:7" s="1" customFormat="1" ht="11.25">
      <c r="A151" s="3"/>
      <c r="B151" s="3"/>
      <c r="C151" s="3"/>
      <c r="D151" s="3"/>
      <c r="E151" s="3"/>
      <c r="F151" s="3"/>
      <c r="G151" s="3"/>
    </row>
    <row r="152" spans="1:7" s="1" customFormat="1" ht="11.25">
      <c r="A152" s="3"/>
      <c r="B152" s="3"/>
      <c r="C152" s="3"/>
      <c r="D152" s="3"/>
      <c r="E152" s="3"/>
      <c r="F152" s="3"/>
      <c r="G152" s="3"/>
    </row>
    <row r="153" spans="1:7" s="1" customFormat="1" ht="11.25">
      <c r="A153" s="3"/>
      <c r="B153" s="3"/>
      <c r="C153" s="3"/>
      <c r="D153" s="3"/>
      <c r="E153" s="3"/>
      <c r="F153" s="3"/>
      <c r="G153" s="3"/>
    </row>
    <row r="154" spans="1:7" s="1" customFormat="1" ht="11.25">
      <c r="A154" s="3"/>
      <c r="B154" s="3"/>
      <c r="C154" s="3"/>
      <c r="D154" s="3"/>
      <c r="E154" s="3"/>
      <c r="F154" s="3"/>
      <c r="G154" s="3"/>
    </row>
    <row r="155" spans="1:7" s="1" customFormat="1" ht="11.25">
      <c r="A155" s="3"/>
      <c r="B155" s="3"/>
      <c r="C155" s="3"/>
      <c r="D155" s="3"/>
      <c r="E155" s="3"/>
      <c r="F155" s="3"/>
      <c r="G155" s="3"/>
    </row>
    <row r="156" spans="1:7" s="1" customFormat="1" ht="11.25">
      <c r="A156" s="3"/>
      <c r="B156" s="3"/>
      <c r="C156" s="3"/>
      <c r="D156" s="3"/>
      <c r="E156" s="3"/>
      <c r="F156" s="3"/>
      <c r="G156" s="3"/>
    </row>
    <row r="157" spans="1:7" s="1" customFormat="1" ht="11.25">
      <c r="A157" s="3"/>
      <c r="B157" s="3"/>
      <c r="C157" s="3"/>
      <c r="D157" s="3"/>
      <c r="E157" s="3"/>
      <c r="F157" s="3"/>
      <c r="G157" s="3"/>
    </row>
    <row r="158" spans="1:7" s="1" customFormat="1" ht="11.25">
      <c r="A158" s="3"/>
      <c r="B158" s="3"/>
      <c r="C158" s="3"/>
      <c r="D158" s="3"/>
      <c r="E158" s="3"/>
      <c r="F158" s="3"/>
      <c r="G158" s="3"/>
    </row>
    <row r="159" spans="1:7" s="1" customFormat="1" ht="11.25">
      <c r="A159" s="3"/>
      <c r="B159" s="3"/>
      <c r="C159" s="3"/>
      <c r="D159" s="3"/>
      <c r="E159" s="3"/>
      <c r="F159" s="3"/>
      <c r="G159" s="3"/>
    </row>
    <row r="160" spans="1:7" s="1" customFormat="1" ht="11.25">
      <c r="A160" s="3"/>
      <c r="B160" s="3"/>
      <c r="C160" s="3"/>
      <c r="D160" s="3"/>
      <c r="E160" s="3"/>
      <c r="F160" s="3"/>
      <c r="G160" s="3"/>
    </row>
    <row r="161" spans="1:7" s="1" customFormat="1" ht="11.25">
      <c r="A161" s="3"/>
      <c r="B161" s="3"/>
      <c r="C161" s="3"/>
      <c r="D161" s="3"/>
      <c r="E161" s="3"/>
      <c r="F161" s="3"/>
      <c r="G161" s="3"/>
    </row>
    <row r="162" spans="1:7" s="1" customFormat="1" ht="11.25">
      <c r="A162" s="3"/>
      <c r="B162" s="3"/>
      <c r="C162" s="3"/>
      <c r="D162" s="3"/>
      <c r="E162" s="3"/>
      <c r="F162" s="3"/>
      <c r="G162" s="3"/>
    </row>
    <row r="163" spans="1:7" s="1" customFormat="1" ht="11.25">
      <c r="A163" s="3"/>
      <c r="B163" s="3"/>
      <c r="C163" s="3"/>
      <c r="D163" s="3"/>
      <c r="E163" s="3"/>
      <c r="F163" s="3"/>
      <c r="G163" s="3"/>
    </row>
    <row r="164" spans="1:7" s="1" customFormat="1" ht="11.25">
      <c r="A164" s="3"/>
      <c r="B164" s="3"/>
      <c r="C164" s="3"/>
      <c r="D164" s="3"/>
      <c r="E164" s="3"/>
      <c r="F164" s="3"/>
      <c r="G164" s="3"/>
    </row>
    <row r="165" spans="1:7" s="1" customFormat="1" ht="11.25">
      <c r="A165" s="3"/>
      <c r="B165" s="3"/>
      <c r="C165" s="3"/>
      <c r="D165" s="3"/>
      <c r="E165" s="3"/>
      <c r="F165" s="3"/>
      <c r="G165" s="3"/>
    </row>
    <row r="166" spans="1:7" s="1" customFormat="1" ht="11.25">
      <c r="A166" s="3"/>
      <c r="B166" s="3"/>
      <c r="C166" s="3"/>
      <c r="D166" s="3"/>
      <c r="E166" s="3"/>
      <c r="F166" s="3"/>
      <c r="G166" s="3"/>
    </row>
    <row r="167" spans="1:7" s="1" customFormat="1" ht="11.25">
      <c r="A167" s="3"/>
      <c r="B167" s="3"/>
      <c r="C167" s="3"/>
      <c r="D167" s="3"/>
      <c r="E167" s="3"/>
      <c r="F167" s="3"/>
      <c r="G167" s="3"/>
    </row>
    <row r="168" spans="1:7" s="1" customFormat="1" ht="11.25">
      <c r="A168" s="3"/>
      <c r="B168" s="3"/>
      <c r="C168" s="3"/>
      <c r="D168" s="3"/>
      <c r="E168" s="3"/>
      <c r="F168" s="3"/>
      <c r="G168" s="3"/>
    </row>
    <row r="169" spans="1:7" s="1" customFormat="1" ht="11.25">
      <c r="A169" s="3"/>
      <c r="B169" s="3"/>
      <c r="C169" s="3"/>
      <c r="D169" s="3"/>
      <c r="E169" s="3"/>
      <c r="F169" s="3"/>
      <c r="G169" s="3"/>
    </row>
    <row r="170" spans="1:7" s="1" customFormat="1" ht="11.25">
      <c r="A170" s="3"/>
      <c r="B170" s="3"/>
      <c r="C170" s="3"/>
      <c r="D170" s="3"/>
      <c r="E170" s="3"/>
      <c r="F170" s="3"/>
      <c r="G170" s="3"/>
    </row>
    <row r="171" spans="1:7" s="1" customFormat="1" ht="11.25">
      <c r="A171" s="3"/>
      <c r="B171" s="3"/>
      <c r="C171" s="3"/>
      <c r="D171" s="3"/>
      <c r="E171" s="3"/>
      <c r="F171" s="3"/>
      <c r="G171" s="3"/>
    </row>
    <row r="172" spans="1:7" s="1" customFormat="1" ht="11.25">
      <c r="A172" s="3"/>
      <c r="B172" s="3"/>
      <c r="C172" s="3"/>
      <c r="D172" s="3"/>
      <c r="E172" s="3"/>
      <c r="F172" s="3"/>
      <c r="G172" s="3"/>
    </row>
    <row r="173" spans="1:7" s="1" customFormat="1" ht="11.25">
      <c r="A173" s="3"/>
      <c r="B173" s="3"/>
      <c r="C173" s="3"/>
      <c r="D173" s="3"/>
      <c r="E173" s="3"/>
      <c r="F173" s="3"/>
      <c r="G173" s="3"/>
    </row>
    <row r="174" spans="1:7" s="1" customFormat="1" ht="11.25">
      <c r="A174" s="3"/>
      <c r="B174" s="3"/>
      <c r="C174" s="3"/>
      <c r="D174" s="3"/>
      <c r="E174" s="3"/>
      <c r="F174" s="3"/>
      <c r="G174" s="3"/>
    </row>
    <row r="175" spans="1:7" s="1" customFormat="1" ht="11.25">
      <c r="A175" s="3"/>
      <c r="B175" s="3"/>
      <c r="C175" s="3"/>
      <c r="D175" s="3"/>
      <c r="E175" s="3"/>
      <c r="F175" s="3"/>
      <c r="G175" s="3"/>
    </row>
    <row r="176" spans="1:7" s="1" customFormat="1" ht="11.25">
      <c r="A176" s="3"/>
      <c r="B176" s="3"/>
      <c r="C176" s="3"/>
      <c r="D176" s="3"/>
      <c r="E176" s="3"/>
      <c r="F176" s="3"/>
      <c r="G176" s="3"/>
    </row>
    <row r="177" spans="1:7" s="1" customFormat="1" ht="11.25">
      <c r="A177" s="3"/>
      <c r="B177" s="3"/>
      <c r="C177" s="3"/>
      <c r="D177" s="3"/>
      <c r="E177" s="3"/>
      <c r="F177" s="3"/>
      <c r="G177" s="3"/>
    </row>
    <row r="178" spans="1:7" s="1" customFormat="1" ht="11.25">
      <c r="A178" s="3"/>
      <c r="B178" s="3"/>
      <c r="C178" s="3"/>
      <c r="D178" s="3"/>
      <c r="E178" s="3"/>
      <c r="F178" s="3"/>
      <c r="G178" s="3"/>
    </row>
    <row r="179" spans="1:7" s="1" customFormat="1" ht="11.25">
      <c r="A179" s="3"/>
      <c r="B179" s="3"/>
      <c r="C179" s="3"/>
      <c r="D179" s="3"/>
      <c r="E179" s="3"/>
      <c r="F179" s="3"/>
      <c r="G179" s="3"/>
    </row>
    <row r="180" spans="1:7" s="1" customFormat="1" ht="11.25">
      <c r="A180" s="3"/>
      <c r="B180" s="3"/>
      <c r="C180" s="3"/>
      <c r="D180" s="3"/>
      <c r="E180" s="3"/>
      <c r="F180" s="3"/>
      <c r="G180" s="3"/>
    </row>
    <row r="181" spans="1:7" s="1" customFormat="1" ht="11.25">
      <c r="A181" s="3"/>
      <c r="B181" s="3"/>
      <c r="C181" s="3"/>
      <c r="D181" s="3"/>
      <c r="E181" s="3"/>
      <c r="F181" s="3"/>
      <c r="G181" s="3"/>
    </row>
    <row r="182" spans="1:7" s="1" customFormat="1" ht="11.25">
      <c r="A182" s="3"/>
      <c r="B182" s="3"/>
      <c r="C182" s="3"/>
      <c r="D182" s="3"/>
      <c r="E182" s="3"/>
      <c r="F182" s="3"/>
      <c r="G182" s="3"/>
    </row>
    <row r="183" spans="1:7" s="1" customFormat="1" ht="11.25">
      <c r="A183" s="3"/>
      <c r="B183" s="3"/>
      <c r="C183" s="3"/>
      <c r="D183" s="3"/>
      <c r="E183" s="3"/>
      <c r="F183" s="3"/>
      <c r="G183" s="3"/>
    </row>
    <row r="184" spans="1:7" s="1" customFormat="1" ht="11.25">
      <c r="A184" s="3"/>
      <c r="B184" s="3"/>
      <c r="C184" s="3"/>
      <c r="D184" s="3"/>
      <c r="E184" s="3"/>
      <c r="F184" s="3"/>
      <c r="G184" s="3"/>
    </row>
    <row r="185" spans="1:7" s="1" customFormat="1" ht="11.25">
      <c r="A185" s="3"/>
      <c r="B185" s="3"/>
      <c r="C185" s="3"/>
      <c r="D185" s="3"/>
      <c r="E185" s="3"/>
      <c r="F185" s="3"/>
      <c r="G185" s="3"/>
    </row>
    <row r="186" spans="1:7" s="1" customFormat="1" ht="11.25">
      <c r="A186" s="3"/>
      <c r="B186" s="3"/>
      <c r="C186" s="3"/>
      <c r="D186" s="3"/>
      <c r="E186" s="3"/>
      <c r="F186" s="3"/>
      <c r="G186" s="3"/>
    </row>
    <row r="187" spans="1:7" s="1" customFormat="1" ht="11.25">
      <c r="A187" s="3"/>
      <c r="B187" s="3"/>
      <c r="C187" s="3"/>
      <c r="D187" s="3"/>
      <c r="E187" s="3"/>
      <c r="F187" s="3"/>
      <c r="G187" s="3"/>
    </row>
    <row r="188" spans="1:7" s="1" customFormat="1" ht="11.25">
      <c r="A188" s="3"/>
      <c r="B188" s="3"/>
      <c r="C188" s="3"/>
      <c r="D188" s="3"/>
      <c r="E188" s="3"/>
      <c r="F188" s="3"/>
      <c r="G188" s="3"/>
    </row>
    <row r="189" spans="1:7" s="1" customFormat="1" ht="11.25">
      <c r="A189" s="3"/>
      <c r="B189" s="3"/>
      <c r="C189" s="3"/>
      <c r="D189" s="3"/>
      <c r="E189" s="3"/>
      <c r="F189" s="3"/>
      <c r="G189" s="3"/>
    </row>
    <row r="190" spans="1:7" s="1" customFormat="1" ht="11.25">
      <c r="A190" s="3"/>
      <c r="B190" s="3"/>
      <c r="C190" s="3"/>
      <c r="D190" s="3"/>
      <c r="E190" s="3"/>
      <c r="F190" s="3"/>
      <c r="G190" s="3"/>
    </row>
    <row r="191" spans="1:7" s="1" customFormat="1" ht="11.25">
      <c r="A191" s="3"/>
      <c r="B191" s="3"/>
      <c r="C191" s="3"/>
      <c r="D191" s="3"/>
      <c r="E191" s="3"/>
      <c r="F191" s="3"/>
      <c r="G191" s="3"/>
    </row>
    <row r="192" spans="1:7" s="1" customFormat="1" ht="11.25">
      <c r="A192" s="3"/>
      <c r="B192" s="3"/>
      <c r="C192" s="3"/>
      <c r="D192" s="3"/>
      <c r="E192" s="3"/>
      <c r="F192" s="3"/>
      <c r="G192" s="3"/>
    </row>
    <row r="193" spans="1:7" s="1" customFormat="1" ht="11.25">
      <c r="A193" s="3"/>
      <c r="B193" s="3"/>
      <c r="C193" s="3"/>
      <c r="D193" s="3"/>
      <c r="E193" s="3"/>
      <c r="F193" s="3"/>
      <c r="G193" s="3"/>
    </row>
    <row r="194" spans="1:7" s="1" customFormat="1" ht="11.25">
      <c r="A194" s="3"/>
      <c r="B194" s="3"/>
      <c r="C194" s="3"/>
      <c r="D194" s="3"/>
      <c r="E194" s="3"/>
      <c r="F194" s="3"/>
      <c r="G194" s="3"/>
    </row>
    <row r="195" spans="1:7" s="1" customFormat="1" ht="11.25">
      <c r="A195" s="3"/>
      <c r="B195" s="3"/>
      <c r="C195" s="3"/>
      <c r="D195" s="3"/>
      <c r="E195" s="3"/>
      <c r="F195" s="3"/>
      <c r="G195" s="3"/>
    </row>
    <row r="196" spans="1:7" s="1" customFormat="1" ht="11.25">
      <c r="A196" s="3"/>
      <c r="B196" s="3"/>
      <c r="C196" s="3"/>
      <c r="D196" s="3"/>
      <c r="E196" s="3"/>
      <c r="F196" s="3"/>
      <c r="G196" s="3"/>
    </row>
    <row r="197" spans="1:7" s="1" customFormat="1" ht="11.25">
      <c r="A197" s="3"/>
      <c r="B197" s="3"/>
      <c r="C197" s="3"/>
      <c r="D197" s="3"/>
      <c r="E197" s="3"/>
      <c r="F197" s="3"/>
      <c r="G197" s="3"/>
    </row>
    <row r="198" spans="1:7" s="1" customFormat="1" ht="11.25">
      <c r="A198" s="3"/>
      <c r="B198" s="3"/>
      <c r="C198" s="3"/>
      <c r="D198" s="3"/>
      <c r="E198" s="3"/>
      <c r="F198" s="3"/>
      <c r="G198" s="3"/>
    </row>
    <row r="199" spans="1:7" s="1" customFormat="1" ht="11.25">
      <c r="A199" s="3"/>
      <c r="B199" s="3"/>
      <c r="C199" s="3"/>
      <c r="D199" s="3"/>
      <c r="E199" s="3"/>
      <c r="F199" s="3"/>
      <c r="G199" s="3"/>
    </row>
    <row r="200" spans="1:7" s="1" customFormat="1" ht="11.25">
      <c r="A200" s="3"/>
      <c r="B200" s="3"/>
      <c r="C200" s="3"/>
      <c r="D200" s="3"/>
      <c r="E200" s="3"/>
      <c r="F200" s="3"/>
      <c r="G200" s="3"/>
    </row>
    <row r="201" spans="1:7" s="1" customFormat="1" ht="11.25">
      <c r="A201" s="3"/>
      <c r="B201" s="3"/>
      <c r="C201" s="3"/>
      <c r="D201" s="3"/>
      <c r="E201" s="3"/>
      <c r="F201" s="3"/>
      <c r="G201" s="3"/>
    </row>
    <row r="202" spans="1:7" s="1" customFormat="1" ht="11.25">
      <c r="A202" s="3"/>
      <c r="B202" s="3"/>
      <c r="C202" s="3"/>
      <c r="D202" s="3"/>
      <c r="E202" s="3"/>
      <c r="F202" s="3"/>
      <c r="G202" s="3"/>
    </row>
    <row r="203" spans="1:7" s="1" customFormat="1" ht="11.25">
      <c r="A203" s="3"/>
      <c r="B203" s="3"/>
      <c r="C203" s="3"/>
      <c r="D203" s="3"/>
      <c r="E203" s="3"/>
      <c r="F203" s="3"/>
      <c r="G203" s="3"/>
    </row>
    <row r="204" spans="1:7" s="1" customFormat="1" ht="11.25">
      <c r="A204" s="3"/>
      <c r="B204" s="3"/>
      <c r="C204" s="3"/>
      <c r="D204" s="3"/>
      <c r="E204" s="3"/>
      <c r="F204" s="3"/>
      <c r="G204" s="3"/>
    </row>
    <row r="205" spans="1:7" s="1" customFormat="1" ht="11.25">
      <c r="A205" s="3"/>
      <c r="B205" s="3"/>
      <c r="C205" s="3"/>
      <c r="D205" s="3"/>
      <c r="E205" s="3"/>
      <c r="F205" s="3"/>
      <c r="G205" s="3"/>
    </row>
    <row r="206" spans="1:7" s="1" customFormat="1" ht="11.25">
      <c r="A206" s="3"/>
      <c r="B206" s="3"/>
      <c r="C206" s="3"/>
      <c r="D206" s="3"/>
      <c r="E206" s="3"/>
      <c r="F206" s="3"/>
      <c r="G206" s="3"/>
    </row>
    <row r="207" spans="1:7" s="1" customFormat="1" ht="11.25">
      <c r="A207" s="3"/>
      <c r="B207" s="3"/>
      <c r="C207" s="3"/>
      <c r="D207" s="3"/>
      <c r="E207" s="3"/>
      <c r="F207" s="3"/>
      <c r="G207" s="3"/>
    </row>
    <row r="208" spans="1:7" s="1" customFormat="1" ht="11.25">
      <c r="A208" s="3"/>
      <c r="B208" s="3"/>
      <c r="C208" s="3"/>
      <c r="D208" s="3"/>
      <c r="E208" s="3"/>
      <c r="F208" s="3"/>
      <c r="G208" s="3"/>
    </row>
    <row r="209" spans="1:7" s="1" customFormat="1" ht="11.25">
      <c r="A209" s="3"/>
      <c r="B209" s="3"/>
      <c r="C209" s="3"/>
      <c r="D209" s="3"/>
      <c r="E209" s="3"/>
      <c r="F209" s="3"/>
      <c r="G209" s="3"/>
    </row>
    <row r="210" spans="1:7" s="1" customFormat="1" ht="11.25">
      <c r="A210" s="3"/>
      <c r="B210" s="3"/>
      <c r="C210" s="3"/>
      <c r="D210" s="3"/>
      <c r="E210" s="3"/>
      <c r="F210" s="3"/>
      <c r="G210" s="3"/>
    </row>
    <row r="211" spans="1:7" s="1" customFormat="1" ht="11.25">
      <c r="A211" s="3"/>
      <c r="B211" s="3"/>
      <c r="C211" s="3"/>
      <c r="D211" s="3"/>
      <c r="E211" s="3"/>
      <c r="F211" s="3"/>
      <c r="G211" s="3"/>
    </row>
    <row r="212" spans="1:7" s="1" customFormat="1" ht="11.25">
      <c r="A212" s="3"/>
      <c r="B212" s="3"/>
      <c r="C212" s="3"/>
      <c r="D212" s="3"/>
      <c r="E212" s="3"/>
      <c r="F212" s="3"/>
      <c r="G212" s="3"/>
    </row>
    <row r="213" spans="1:7" s="1" customFormat="1" ht="11.25">
      <c r="A213" s="3"/>
      <c r="B213" s="3"/>
      <c r="C213" s="3"/>
      <c r="D213" s="3"/>
      <c r="E213" s="3"/>
      <c r="F213" s="3"/>
      <c r="G213" s="3"/>
    </row>
    <row r="214" spans="1:7" s="1" customFormat="1" ht="11.25">
      <c r="A214" s="3"/>
      <c r="B214" s="3"/>
      <c r="C214" s="3"/>
      <c r="D214" s="3"/>
      <c r="E214" s="3"/>
      <c r="F214" s="3"/>
      <c r="G214" s="3"/>
    </row>
    <row r="215" spans="1:7" s="1" customFormat="1" ht="11.25">
      <c r="A215" s="3"/>
      <c r="B215" s="3"/>
      <c r="C215" s="3"/>
      <c r="D215" s="3"/>
      <c r="E215" s="3"/>
      <c r="F215" s="3"/>
      <c r="G215" s="3"/>
    </row>
    <row r="216" spans="1:7" s="1" customFormat="1" ht="11.25">
      <c r="A216" s="3"/>
      <c r="B216" s="3"/>
      <c r="C216" s="3"/>
      <c r="D216" s="3"/>
      <c r="E216" s="3"/>
      <c r="F216" s="3"/>
      <c r="G216" s="3"/>
    </row>
    <row r="217" spans="1:7" s="1" customFormat="1" ht="11.25">
      <c r="A217" s="3"/>
      <c r="B217" s="3"/>
      <c r="C217" s="3"/>
      <c r="D217" s="3"/>
      <c r="E217" s="3"/>
      <c r="F217" s="3"/>
      <c r="G217" s="3"/>
    </row>
    <row r="218" spans="1:7" s="1" customFormat="1" ht="11.25">
      <c r="A218" s="3"/>
      <c r="B218" s="3"/>
      <c r="C218" s="3"/>
      <c r="D218" s="3"/>
      <c r="E218" s="3"/>
      <c r="F218" s="3"/>
      <c r="G218" s="3"/>
    </row>
    <row r="219" spans="1:7" s="1" customFormat="1" ht="11.25">
      <c r="A219" s="3"/>
      <c r="B219" s="3"/>
      <c r="C219" s="3"/>
      <c r="D219" s="3"/>
      <c r="E219" s="3"/>
      <c r="F219" s="3"/>
      <c r="G219" s="3"/>
    </row>
    <row r="220" spans="1:7" s="1" customFormat="1" ht="11.25">
      <c r="A220" s="3"/>
      <c r="B220" s="3"/>
      <c r="C220" s="3"/>
      <c r="D220" s="3"/>
      <c r="E220" s="3"/>
      <c r="F220" s="3"/>
      <c r="G220" s="3"/>
    </row>
    <row r="221" spans="1:7" s="1" customFormat="1" ht="11.25">
      <c r="A221" s="3"/>
      <c r="B221" s="3"/>
      <c r="C221" s="3"/>
      <c r="D221" s="3"/>
      <c r="E221" s="3"/>
      <c r="F221" s="3"/>
      <c r="G221" s="3"/>
    </row>
    <row r="222" spans="1:7" s="1" customFormat="1" ht="11.25">
      <c r="A222" s="3"/>
      <c r="B222" s="3"/>
      <c r="C222" s="3"/>
      <c r="D222" s="3"/>
      <c r="E222" s="3"/>
      <c r="F222" s="3"/>
      <c r="G222" s="3"/>
    </row>
    <row r="223" spans="1:7" s="1" customFormat="1" ht="11.25">
      <c r="A223" s="3"/>
      <c r="B223" s="3"/>
      <c r="C223" s="3"/>
      <c r="D223" s="3"/>
      <c r="E223" s="3"/>
      <c r="F223" s="3"/>
      <c r="G223" s="3"/>
    </row>
    <row r="224" spans="1:7" s="1" customFormat="1" ht="11.25">
      <c r="A224" s="3"/>
      <c r="B224" s="3"/>
      <c r="C224" s="3"/>
      <c r="D224" s="3"/>
      <c r="E224" s="3"/>
      <c r="F224" s="3"/>
      <c r="G224" s="3"/>
    </row>
    <row r="225" spans="1:7" s="1" customFormat="1" ht="11.25">
      <c r="A225" s="3"/>
      <c r="B225" s="3"/>
      <c r="C225" s="3"/>
      <c r="D225" s="3"/>
      <c r="E225" s="3"/>
      <c r="F225" s="3"/>
      <c r="G225" s="3"/>
    </row>
    <row r="226" spans="1:7" s="1" customFormat="1" ht="11.25">
      <c r="A226" s="3"/>
      <c r="B226" s="3"/>
      <c r="C226" s="3"/>
      <c r="D226" s="3"/>
      <c r="E226" s="3"/>
      <c r="F226" s="3"/>
      <c r="G226" s="3"/>
    </row>
    <row r="227" spans="1:7" s="1" customFormat="1" ht="11.25">
      <c r="A227" s="3"/>
      <c r="B227" s="3"/>
      <c r="C227" s="3"/>
      <c r="D227" s="3"/>
      <c r="E227" s="3"/>
      <c r="F227" s="3"/>
      <c r="G227" s="3"/>
    </row>
    <row r="228" spans="1:7" s="1" customFormat="1" ht="11.25">
      <c r="A228" s="3"/>
      <c r="B228" s="3"/>
      <c r="C228" s="3"/>
      <c r="D228" s="3"/>
      <c r="E228" s="3"/>
      <c r="F228" s="3"/>
      <c r="G228" s="3"/>
    </row>
    <row r="229" spans="1:7" s="1" customFormat="1" ht="11.25">
      <c r="A229" s="3"/>
      <c r="B229" s="3"/>
      <c r="C229" s="3"/>
      <c r="D229" s="3"/>
      <c r="E229" s="3"/>
      <c r="F229" s="3"/>
      <c r="G229" s="3"/>
    </row>
    <row r="230" spans="1:7" s="1" customFormat="1" ht="11.25">
      <c r="A230" s="3"/>
      <c r="B230" s="3"/>
      <c r="C230" s="3"/>
      <c r="D230" s="3"/>
      <c r="E230" s="3"/>
      <c r="F230" s="3"/>
      <c r="G230" s="3"/>
    </row>
    <row r="231" spans="1:7" s="1" customFormat="1" ht="11.25">
      <c r="A231" s="3"/>
      <c r="B231" s="3"/>
      <c r="C231" s="3"/>
      <c r="D231" s="3"/>
      <c r="E231" s="3"/>
      <c r="F231" s="3"/>
      <c r="G231" s="3"/>
    </row>
    <row r="232" spans="1:7" s="1" customFormat="1" ht="11.25">
      <c r="A232" s="3"/>
      <c r="B232" s="3"/>
      <c r="C232" s="3"/>
      <c r="D232" s="3"/>
      <c r="E232" s="3"/>
      <c r="F232" s="3"/>
      <c r="G232" s="3"/>
    </row>
    <row r="233" spans="1:7" s="1" customFormat="1" ht="11.25">
      <c r="A233" s="3"/>
      <c r="B233" s="3"/>
      <c r="C233" s="3"/>
      <c r="D233" s="3"/>
      <c r="E233" s="3"/>
      <c r="F233" s="3"/>
      <c r="G233" s="3"/>
    </row>
    <row r="234" spans="1:7" s="1" customFormat="1" ht="11.25">
      <c r="A234" s="3"/>
      <c r="B234" s="3"/>
      <c r="C234" s="3"/>
      <c r="D234" s="3"/>
      <c r="E234" s="3"/>
      <c r="F234" s="3"/>
      <c r="G234" s="3"/>
    </row>
    <row r="235" spans="1:7" s="1" customFormat="1" ht="11.25">
      <c r="A235" s="3"/>
      <c r="B235" s="3"/>
      <c r="C235" s="3"/>
      <c r="D235" s="3"/>
      <c r="E235" s="3"/>
      <c r="F235" s="3"/>
      <c r="G235" s="3"/>
    </row>
    <row r="236" spans="1:7" s="1" customFormat="1" ht="11.25">
      <c r="A236" s="3"/>
      <c r="B236" s="3"/>
      <c r="C236" s="3"/>
      <c r="D236" s="3"/>
      <c r="E236" s="3"/>
      <c r="F236" s="3"/>
      <c r="G236" s="3"/>
    </row>
    <row r="237" spans="1:7" s="1" customFormat="1" ht="11.25">
      <c r="A237" s="3"/>
      <c r="B237" s="3"/>
      <c r="C237" s="3"/>
      <c r="D237" s="3"/>
      <c r="E237" s="3"/>
      <c r="F237" s="3"/>
      <c r="G237" s="3"/>
    </row>
    <row r="238" spans="1:7" s="1" customFormat="1" ht="11.25">
      <c r="A238" s="3"/>
      <c r="B238" s="3"/>
      <c r="C238" s="3"/>
      <c r="D238" s="3"/>
      <c r="E238" s="3"/>
      <c r="F238" s="3"/>
      <c r="G238" s="3"/>
    </row>
    <row r="239" spans="1:7" s="1" customFormat="1" ht="11.25">
      <c r="A239" s="3"/>
      <c r="B239" s="3"/>
      <c r="C239" s="3"/>
      <c r="D239" s="3"/>
      <c r="E239" s="3"/>
      <c r="F239" s="3"/>
      <c r="G239" s="3"/>
    </row>
    <row r="240" spans="1:7" s="1" customFormat="1" ht="11.25">
      <c r="A240" s="3"/>
      <c r="B240" s="3"/>
      <c r="C240" s="3"/>
      <c r="D240" s="3"/>
      <c r="E240" s="3"/>
      <c r="F240" s="3"/>
      <c r="G240" s="3"/>
    </row>
    <row r="241" spans="1:7" s="1" customFormat="1" ht="11.25">
      <c r="A241" s="3"/>
      <c r="B241" s="3"/>
      <c r="C241" s="3"/>
      <c r="D241" s="3"/>
      <c r="E241" s="3"/>
      <c r="F241" s="3"/>
      <c r="G241" s="3"/>
    </row>
    <row r="242" spans="1:7" s="1" customFormat="1" ht="11.25">
      <c r="A242" s="3"/>
      <c r="B242" s="3"/>
      <c r="C242" s="3"/>
      <c r="D242" s="3"/>
      <c r="E242" s="3"/>
      <c r="F242" s="3"/>
      <c r="G242" s="3"/>
    </row>
    <row r="243" spans="1:7" s="1" customFormat="1" ht="11.25">
      <c r="A243" s="3"/>
      <c r="B243" s="3"/>
      <c r="C243" s="3"/>
      <c r="D243" s="3"/>
      <c r="E243" s="3"/>
      <c r="F243" s="3"/>
      <c r="G243" s="3"/>
    </row>
    <row r="244" spans="1:7" s="1" customFormat="1" ht="11.25">
      <c r="A244" s="3"/>
      <c r="B244" s="3"/>
      <c r="C244" s="3"/>
      <c r="D244" s="3"/>
      <c r="E244" s="3"/>
      <c r="F244" s="3"/>
      <c r="G244" s="3"/>
    </row>
    <row r="245" spans="1:7" s="1" customFormat="1" ht="11.25">
      <c r="A245" s="3"/>
      <c r="B245" s="3"/>
      <c r="C245" s="3"/>
      <c r="D245" s="3"/>
      <c r="E245" s="3"/>
      <c r="F245" s="3"/>
      <c r="G245" s="3"/>
    </row>
    <row r="246" spans="1:7" s="1" customFormat="1" ht="11.25">
      <c r="A246" s="3"/>
      <c r="B246" s="3"/>
      <c r="C246" s="3"/>
      <c r="D246" s="3"/>
      <c r="E246" s="3"/>
      <c r="F246" s="3"/>
      <c r="G246" s="3"/>
    </row>
  </sheetData>
  <mergeCells count="31">
    <mergeCell ref="I2:O2"/>
    <mergeCell ref="I3:I5"/>
    <mergeCell ref="J3:J5"/>
    <mergeCell ref="K4:K5"/>
    <mergeCell ref="L4:N4"/>
    <mergeCell ref="O3:O5"/>
    <mergeCell ref="A75:J81"/>
    <mergeCell ref="K75:K81"/>
    <mergeCell ref="L80:N80"/>
    <mergeCell ref="L81:N81"/>
    <mergeCell ref="L75:N75"/>
    <mergeCell ref="L76:N76"/>
    <mergeCell ref="L77:N77"/>
    <mergeCell ref="L79:N79"/>
    <mergeCell ref="L78:N78"/>
    <mergeCell ref="V4:V5"/>
    <mergeCell ref="A1:U1"/>
    <mergeCell ref="P4:P5"/>
    <mergeCell ref="Q4:Q5"/>
    <mergeCell ref="R4:R5"/>
    <mergeCell ref="S4:S5"/>
    <mergeCell ref="T4:T5"/>
    <mergeCell ref="U4:U5"/>
    <mergeCell ref="P3:Q3"/>
    <mergeCell ref="R3:S3"/>
    <mergeCell ref="T3:U3"/>
    <mergeCell ref="K3:N3"/>
    <mergeCell ref="A2:A5"/>
    <mergeCell ref="B2:B5"/>
    <mergeCell ref="P2:U2"/>
    <mergeCell ref="C2:H5"/>
  </mergeCells>
  <phoneticPr fontId="0" type="noConversion"/>
  <pageMargins left="1.1200000000000001" right="0.31496062992125984" top="0.5" bottom="0.51181102362204722" header="0.24" footer="0.39370078740157483"/>
  <pageSetup paperSize="9" scale="71" orientation="landscape" r:id="rId1"/>
  <headerFooter alignWithMargins="0"/>
  <rowBreaks count="1" manualBreakCount="1"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60" workbookViewId="0">
      <selection activeCell="S16" sqref="S16"/>
    </sheetView>
  </sheetViews>
  <sheetFormatPr defaultRowHeight="12.75"/>
  <cols>
    <col min="1" max="1" width="9" customWidth="1"/>
    <col min="2" max="2" width="19.28515625" customWidth="1"/>
    <col min="3" max="35" width="5.7109375" customWidth="1"/>
  </cols>
  <sheetData>
    <row r="1" spans="1:23" s="1" customFormat="1" ht="22.5" customHeight="1">
      <c r="A1" s="151" t="s">
        <v>0</v>
      </c>
      <c r="B1" s="151" t="s">
        <v>1</v>
      </c>
      <c r="C1" s="151" t="s">
        <v>2</v>
      </c>
      <c r="D1" s="151"/>
      <c r="E1" s="151"/>
      <c r="F1" s="149" t="s">
        <v>30</v>
      </c>
      <c r="G1" s="149" t="s">
        <v>6</v>
      </c>
      <c r="H1" s="149" t="s">
        <v>7</v>
      </c>
      <c r="I1" s="151" t="s">
        <v>8</v>
      </c>
      <c r="J1" s="148"/>
      <c r="K1" s="148"/>
      <c r="L1" s="148"/>
      <c r="M1" s="151" t="s">
        <v>29</v>
      </c>
      <c r="N1" s="148"/>
      <c r="O1" s="148"/>
      <c r="P1" s="148"/>
      <c r="Q1" s="148"/>
      <c r="R1" s="148"/>
      <c r="S1" s="148"/>
      <c r="T1" s="148"/>
      <c r="U1" s="148"/>
      <c r="V1" s="148"/>
    </row>
    <row r="2" spans="1:23" s="1" customFormat="1" ht="11.25">
      <c r="A2" s="151"/>
      <c r="B2" s="151"/>
      <c r="C2" s="151"/>
      <c r="D2" s="151"/>
      <c r="E2" s="151"/>
      <c r="F2" s="149"/>
      <c r="G2" s="149"/>
      <c r="H2" s="150"/>
      <c r="I2" s="152" t="s">
        <v>9</v>
      </c>
      <c r="J2" s="148" t="s">
        <v>10</v>
      </c>
      <c r="K2" s="148"/>
      <c r="L2" s="148"/>
      <c r="M2" s="148" t="s">
        <v>14</v>
      </c>
      <c r="N2" s="148"/>
      <c r="O2" s="148" t="s">
        <v>17</v>
      </c>
      <c r="P2" s="148"/>
      <c r="Q2" s="148" t="s">
        <v>26</v>
      </c>
      <c r="R2" s="148"/>
      <c r="S2" s="148" t="s">
        <v>27</v>
      </c>
      <c r="T2" s="148"/>
      <c r="U2" s="148" t="s">
        <v>28</v>
      </c>
      <c r="V2" s="148"/>
    </row>
    <row r="3" spans="1:23" s="1" customFormat="1" ht="45">
      <c r="A3" s="151"/>
      <c r="B3" s="151"/>
      <c r="C3" s="8" t="s">
        <v>3</v>
      </c>
      <c r="D3" s="8" t="s">
        <v>4</v>
      </c>
      <c r="E3" s="8" t="s">
        <v>5</v>
      </c>
      <c r="F3" s="149"/>
      <c r="G3" s="149"/>
      <c r="H3" s="150"/>
      <c r="I3" s="152"/>
      <c r="J3" s="8" t="s">
        <v>11</v>
      </c>
      <c r="K3" s="8" t="s">
        <v>12</v>
      </c>
      <c r="L3" s="8" t="s">
        <v>13</v>
      </c>
      <c r="M3" s="9" t="s">
        <v>15</v>
      </c>
      <c r="N3" s="9" t="s">
        <v>16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</row>
    <row r="4" spans="1:23" s="5" customFormat="1" ht="32.1" customHeight="1">
      <c r="A4" s="15" t="s">
        <v>47</v>
      </c>
      <c r="B4" s="16" t="s">
        <v>48</v>
      </c>
      <c r="C4" s="17"/>
      <c r="D4" s="17"/>
      <c r="E4" s="17"/>
      <c r="F4" s="17"/>
      <c r="G4" s="18">
        <v>944</v>
      </c>
      <c r="H4" s="18">
        <v>207</v>
      </c>
      <c r="I4" s="17">
        <v>737</v>
      </c>
      <c r="J4" s="17">
        <v>465</v>
      </c>
      <c r="K4" s="17">
        <v>252</v>
      </c>
      <c r="L4" s="17">
        <v>20</v>
      </c>
      <c r="M4" s="17"/>
      <c r="N4" s="17"/>
      <c r="O4" s="17">
        <v>166</v>
      </c>
      <c r="P4" s="17">
        <v>166</v>
      </c>
      <c r="Q4" s="17">
        <v>98</v>
      </c>
      <c r="R4" s="17">
        <v>92</v>
      </c>
      <c r="S4" s="17">
        <v>215</v>
      </c>
      <c r="T4" s="17"/>
      <c r="U4" s="17"/>
      <c r="V4" s="17"/>
      <c r="W4" s="4"/>
    </row>
    <row r="5" spans="1:23" s="1" customFormat="1" ht="32.1" customHeight="1">
      <c r="A5" s="8" t="s">
        <v>49</v>
      </c>
      <c r="B5" s="8" t="s">
        <v>50</v>
      </c>
      <c r="C5" s="7"/>
      <c r="D5" s="7"/>
      <c r="E5" s="7">
        <v>3</v>
      </c>
      <c r="F5" s="7">
        <v>1</v>
      </c>
      <c r="G5" s="7">
        <v>128</v>
      </c>
      <c r="H5" s="7">
        <v>28</v>
      </c>
      <c r="I5" s="7">
        <v>100</v>
      </c>
      <c r="J5" s="7"/>
      <c r="K5" s="7">
        <v>100</v>
      </c>
      <c r="L5" s="7"/>
      <c r="M5" s="7"/>
      <c r="N5" s="7"/>
      <c r="O5" s="7">
        <v>54</v>
      </c>
      <c r="P5" s="7">
        <v>46</v>
      </c>
      <c r="Q5" s="7"/>
      <c r="R5" s="7"/>
      <c r="S5" s="7"/>
      <c r="T5" s="7"/>
      <c r="U5" s="7"/>
      <c r="V5" s="7"/>
      <c r="W5" s="2"/>
    </row>
    <row r="6" spans="1:23" s="1" customFormat="1" ht="32.1" customHeight="1">
      <c r="A6" s="8" t="s">
        <v>51</v>
      </c>
      <c r="B6" s="8" t="s">
        <v>52</v>
      </c>
      <c r="C6" s="7">
        <v>4</v>
      </c>
      <c r="D6" s="7"/>
      <c r="E6" s="7"/>
      <c r="F6" s="7">
        <v>1</v>
      </c>
      <c r="G6" s="7">
        <v>86</v>
      </c>
      <c r="H6" s="7">
        <v>20</v>
      </c>
      <c r="I6" s="7">
        <v>66</v>
      </c>
      <c r="J6" s="7">
        <v>56</v>
      </c>
      <c r="K6" s="7">
        <v>10</v>
      </c>
      <c r="L6" s="7"/>
      <c r="M6" s="7"/>
      <c r="N6" s="7"/>
      <c r="O6" s="7">
        <v>36</v>
      </c>
      <c r="P6" s="7">
        <v>30</v>
      </c>
      <c r="Q6" s="7"/>
      <c r="R6" s="7"/>
      <c r="S6" s="7"/>
      <c r="T6" s="7"/>
      <c r="U6" s="7"/>
      <c r="V6" s="7"/>
      <c r="W6" s="2"/>
    </row>
    <row r="7" spans="1:23" s="1" customFormat="1" ht="32.1" customHeight="1">
      <c r="A7" s="8" t="s">
        <v>53</v>
      </c>
      <c r="B7" s="8" t="s">
        <v>54</v>
      </c>
      <c r="C7" s="7"/>
      <c r="D7" s="7"/>
      <c r="E7" s="7">
        <v>3</v>
      </c>
      <c r="F7" s="7">
        <v>1</v>
      </c>
      <c r="G7" s="7">
        <v>86</v>
      </c>
      <c r="H7" s="7">
        <v>20</v>
      </c>
      <c r="I7" s="7">
        <v>66</v>
      </c>
      <c r="J7" s="7">
        <v>40</v>
      </c>
      <c r="K7" s="7">
        <v>26</v>
      </c>
      <c r="L7" s="7"/>
      <c r="M7" s="7"/>
      <c r="N7" s="7"/>
      <c r="O7" s="7">
        <v>36</v>
      </c>
      <c r="P7" s="7">
        <v>30</v>
      </c>
      <c r="Q7" s="7"/>
      <c r="R7" s="7"/>
      <c r="S7" s="7"/>
      <c r="T7" s="7"/>
      <c r="U7" s="7"/>
      <c r="V7" s="7"/>
      <c r="W7" s="2"/>
    </row>
    <row r="8" spans="1:23" s="1" customFormat="1" ht="32.1" customHeight="1">
      <c r="A8" s="8" t="s">
        <v>55</v>
      </c>
      <c r="B8" s="8" t="s">
        <v>56</v>
      </c>
      <c r="C8" s="7" t="s">
        <v>93</v>
      </c>
      <c r="D8" s="7"/>
      <c r="E8" s="7"/>
      <c r="F8" s="7"/>
      <c r="G8" s="7">
        <v>129</v>
      </c>
      <c r="H8" s="7">
        <v>29</v>
      </c>
      <c r="I8" s="7">
        <v>100</v>
      </c>
      <c r="J8" s="7">
        <v>70</v>
      </c>
      <c r="K8" s="7">
        <v>30</v>
      </c>
      <c r="L8" s="7"/>
      <c r="M8" s="7"/>
      <c r="N8" s="7"/>
      <c r="O8" s="7">
        <v>40</v>
      </c>
      <c r="P8" s="7">
        <v>60</v>
      </c>
      <c r="Q8" s="7"/>
      <c r="R8" s="7"/>
      <c r="S8" s="7"/>
      <c r="T8" s="7"/>
      <c r="U8" s="7"/>
      <c r="V8" s="7"/>
      <c r="W8" s="2"/>
    </row>
    <row r="9" spans="1:23" s="1" customFormat="1" ht="32.1" customHeight="1">
      <c r="A9" s="8" t="s">
        <v>57</v>
      </c>
      <c r="B9" s="8" t="s">
        <v>58</v>
      </c>
      <c r="C9" s="7">
        <v>5</v>
      </c>
      <c r="D9" s="7"/>
      <c r="E9" s="7"/>
      <c r="F9" s="7"/>
      <c r="G9" s="7">
        <v>90</v>
      </c>
      <c r="H9" s="7">
        <v>20</v>
      </c>
      <c r="I9" s="7">
        <v>70</v>
      </c>
      <c r="J9" s="7">
        <v>60</v>
      </c>
      <c r="K9" s="7">
        <v>10</v>
      </c>
      <c r="L9" s="7"/>
      <c r="M9" s="7"/>
      <c r="N9" s="7"/>
      <c r="O9" s="7"/>
      <c r="P9" s="7"/>
      <c r="Q9" s="7">
        <v>70</v>
      </c>
      <c r="R9" s="7"/>
      <c r="S9" s="7"/>
      <c r="T9" s="7"/>
      <c r="U9" s="7"/>
      <c r="V9" s="7"/>
      <c r="W9" s="2"/>
    </row>
    <row r="10" spans="1:23" s="1" customFormat="1" ht="32.1" customHeight="1">
      <c r="A10" s="8" t="s">
        <v>59</v>
      </c>
      <c r="B10" s="8" t="s">
        <v>60</v>
      </c>
      <c r="C10" s="7"/>
      <c r="D10" s="7"/>
      <c r="E10" s="7">
        <v>7</v>
      </c>
      <c r="F10" s="7"/>
      <c r="G10" s="7">
        <v>59</v>
      </c>
      <c r="H10" s="7">
        <v>11</v>
      </c>
      <c r="I10" s="7">
        <v>48</v>
      </c>
      <c r="J10" s="7">
        <v>38</v>
      </c>
      <c r="K10" s="7">
        <v>10</v>
      </c>
      <c r="L10" s="7"/>
      <c r="M10" s="7"/>
      <c r="N10" s="7"/>
      <c r="O10" s="7"/>
      <c r="P10" s="7"/>
      <c r="Q10" s="7"/>
      <c r="R10" s="7"/>
      <c r="S10" s="7">
        <v>48</v>
      </c>
      <c r="T10" s="7"/>
      <c r="U10" s="7"/>
      <c r="V10" s="7"/>
      <c r="W10" s="2"/>
    </row>
    <row r="11" spans="1:23" s="1" customFormat="1" ht="32.1" customHeight="1">
      <c r="A11" s="8" t="s">
        <v>61</v>
      </c>
      <c r="B11" s="8" t="s">
        <v>62</v>
      </c>
      <c r="C11" s="7">
        <v>7</v>
      </c>
      <c r="D11" s="7"/>
      <c r="E11" s="7"/>
      <c r="F11" s="7"/>
      <c r="G11" s="7">
        <v>110</v>
      </c>
      <c r="H11" s="7">
        <v>22</v>
      </c>
      <c r="I11" s="7">
        <v>88</v>
      </c>
      <c r="J11" s="7">
        <v>48</v>
      </c>
      <c r="K11" s="7">
        <v>20</v>
      </c>
      <c r="L11" s="7">
        <v>20</v>
      </c>
      <c r="M11" s="7"/>
      <c r="N11" s="7"/>
      <c r="O11" s="7"/>
      <c r="P11" s="7"/>
      <c r="Q11" s="7"/>
      <c r="R11" s="7"/>
      <c r="S11" s="7">
        <v>88</v>
      </c>
      <c r="T11" s="7"/>
      <c r="U11" s="7"/>
      <c r="V11" s="7"/>
      <c r="W11" s="2"/>
    </row>
    <row r="12" spans="1:23" s="1" customFormat="1" ht="32.1" customHeight="1">
      <c r="A12" s="8" t="s">
        <v>63</v>
      </c>
      <c r="B12" s="8" t="s">
        <v>64</v>
      </c>
      <c r="C12" s="7"/>
      <c r="D12" s="7"/>
      <c r="E12" s="7">
        <v>7</v>
      </c>
      <c r="F12" s="7"/>
      <c r="G12" s="7">
        <v>43</v>
      </c>
      <c r="H12" s="7">
        <v>10</v>
      </c>
      <c r="I12" s="7">
        <v>33</v>
      </c>
      <c r="J12" s="7">
        <v>33</v>
      </c>
      <c r="K12" s="7"/>
      <c r="L12" s="7"/>
      <c r="M12" s="7"/>
      <c r="N12" s="7"/>
      <c r="O12" s="7"/>
      <c r="P12" s="7"/>
      <c r="Q12" s="7"/>
      <c r="R12" s="7"/>
      <c r="S12" s="7">
        <v>33</v>
      </c>
      <c r="T12" s="7"/>
      <c r="U12" s="7"/>
      <c r="V12" s="7"/>
      <c r="W12" s="2"/>
    </row>
    <row r="13" spans="1:23" s="1" customFormat="1" ht="32.1" customHeight="1">
      <c r="A13" s="8" t="s">
        <v>65</v>
      </c>
      <c r="B13" s="8" t="s">
        <v>66</v>
      </c>
      <c r="C13" s="7"/>
      <c r="D13" s="7"/>
      <c r="E13" s="7">
        <v>5</v>
      </c>
      <c r="F13" s="7">
        <v>1</v>
      </c>
      <c r="G13" s="7">
        <v>98</v>
      </c>
      <c r="H13" s="7">
        <v>22</v>
      </c>
      <c r="I13" s="7">
        <v>76</v>
      </c>
      <c r="J13" s="7">
        <v>76</v>
      </c>
      <c r="K13" s="7"/>
      <c r="L13" s="7"/>
      <c r="M13" s="7"/>
      <c r="N13" s="7"/>
      <c r="O13" s="7"/>
      <c r="P13" s="7"/>
      <c r="Q13" s="7">
        <v>28</v>
      </c>
      <c r="R13" s="7">
        <v>48</v>
      </c>
      <c r="S13" s="7"/>
      <c r="T13" s="7"/>
      <c r="U13" s="7"/>
      <c r="V13" s="7"/>
      <c r="W13" s="2"/>
    </row>
    <row r="14" spans="1:23" s="1" customFormat="1" ht="32.1" customHeight="1">
      <c r="A14" s="8" t="s">
        <v>67</v>
      </c>
      <c r="B14" s="8" t="s">
        <v>68</v>
      </c>
      <c r="C14" s="7"/>
      <c r="D14" s="7"/>
      <c r="E14" s="7">
        <v>6</v>
      </c>
      <c r="F14" s="7"/>
      <c r="G14" s="7">
        <v>56</v>
      </c>
      <c r="H14" s="7">
        <v>12</v>
      </c>
      <c r="I14" s="7">
        <v>44</v>
      </c>
      <c r="J14" s="7">
        <v>44</v>
      </c>
      <c r="K14" s="7"/>
      <c r="L14" s="7"/>
      <c r="M14" s="7"/>
      <c r="N14" s="7"/>
      <c r="O14" s="7"/>
      <c r="P14" s="7"/>
      <c r="Q14" s="7"/>
      <c r="R14" s="24">
        <v>44</v>
      </c>
      <c r="S14" s="25"/>
      <c r="T14" s="7"/>
      <c r="U14" s="7"/>
      <c r="V14" s="7"/>
      <c r="W14" s="2"/>
    </row>
    <row r="15" spans="1:23" s="1" customFormat="1" ht="32.1" customHeight="1">
      <c r="A15" s="8" t="s">
        <v>69</v>
      </c>
      <c r="B15" s="12" t="s">
        <v>39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"/>
    </row>
    <row r="16" spans="1:23" s="1" customFormat="1" ht="40.5" customHeight="1">
      <c r="A16" s="8" t="s">
        <v>40</v>
      </c>
      <c r="B16" s="8" t="s">
        <v>97</v>
      </c>
      <c r="C16" s="7"/>
      <c r="D16" s="7"/>
      <c r="E16" s="7">
        <v>7</v>
      </c>
      <c r="F16" s="7"/>
      <c r="G16" s="7">
        <v>59</v>
      </c>
      <c r="H16" s="7">
        <v>13</v>
      </c>
      <c r="I16" s="7">
        <v>46</v>
      </c>
      <c r="J16" s="7"/>
      <c r="K16" s="7">
        <v>46</v>
      </c>
      <c r="L16" s="7"/>
      <c r="M16" s="7"/>
      <c r="N16" s="7"/>
      <c r="O16" s="7"/>
      <c r="P16" s="7"/>
      <c r="Q16" s="25"/>
      <c r="R16" s="7"/>
      <c r="S16" s="24">
        <v>46</v>
      </c>
      <c r="T16" s="7"/>
      <c r="U16" s="7"/>
      <c r="V16" s="7"/>
      <c r="W16" s="2"/>
    </row>
  </sheetData>
  <mergeCells count="15">
    <mergeCell ref="A1:A3"/>
    <mergeCell ref="B1:B3"/>
    <mergeCell ref="C1:E2"/>
    <mergeCell ref="F1:F3"/>
    <mergeCell ref="S2:T2"/>
    <mergeCell ref="I2:I3"/>
    <mergeCell ref="J2:L2"/>
    <mergeCell ref="M2:N2"/>
    <mergeCell ref="O2:P2"/>
    <mergeCell ref="Q2:R2"/>
    <mergeCell ref="U2:V2"/>
    <mergeCell ref="G1:G3"/>
    <mergeCell ref="H1:H3"/>
    <mergeCell ref="I1:L1"/>
    <mergeCell ref="M1:V1"/>
  </mergeCells>
  <phoneticPr fontId="0" type="noConversion"/>
  <pageMargins left="0.75" right="0.75" top="1" bottom="1" header="0.5" footer="0.5"/>
  <pageSetup paperSize="9" scale="9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60" workbookViewId="0">
      <selection activeCell="Q9" sqref="Q9"/>
    </sheetView>
  </sheetViews>
  <sheetFormatPr defaultRowHeight="12.75"/>
  <cols>
    <col min="1" max="1" width="9" customWidth="1"/>
    <col min="2" max="2" width="19.28515625" customWidth="1"/>
    <col min="3" max="22" width="5.7109375" customWidth="1"/>
  </cols>
  <sheetData>
    <row r="1" spans="1:23" s="1" customFormat="1" ht="22.5" customHeight="1">
      <c r="A1" s="151" t="s">
        <v>0</v>
      </c>
      <c r="B1" s="151" t="s">
        <v>1</v>
      </c>
      <c r="C1" s="151" t="s">
        <v>2</v>
      </c>
      <c r="D1" s="151"/>
      <c r="E1" s="151"/>
      <c r="F1" s="149" t="s">
        <v>30</v>
      </c>
      <c r="G1" s="149" t="s">
        <v>6</v>
      </c>
      <c r="H1" s="149" t="s">
        <v>7</v>
      </c>
      <c r="I1" s="151" t="s">
        <v>8</v>
      </c>
      <c r="J1" s="148"/>
      <c r="K1" s="148"/>
      <c r="L1" s="148"/>
      <c r="M1" s="151" t="s">
        <v>29</v>
      </c>
      <c r="N1" s="148"/>
      <c r="O1" s="148"/>
      <c r="P1" s="148"/>
      <c r="Q1" s="148"/>
      <c r="R1" s="148"/>
      <c r="S1" s="148"/>
      <c r="T1" s="148"/>
      <c r="U1" s="148"/>
      <c r="V1" s="148"/>
    </row>
    <row r="2" spans="1:23" s="1" customFormat="1" ht="11.25">
      <c r="A2" s="151"/>
      <c r="B2" s="151"/>
      <c r="C2" s="151"/>
      <c r="D2" s="151"/>
      <c r="E2" s="151"/>
      <c r="F2" s="149"/>
      <c r="G2" s="149"/>
      <c r="H2" s="150"/>
      <c r="I2" s="152" t="s">
        <v>9</v>
      </c>
      <c r="J2" s="148" t="s">
        <v>10</v>
      </c>
      <c r="K2" s="148"/>
      <c r="L2" s="148"/>
      <c r="M2" s="148" t="s">
        <v>14</v>
      </c>
      <c r="N2" s="148"/>
      <c r="O2" s="148" t="s">
        <v>17</v>
      </c>
      <c r="P2" s="148"/>
      <c r="Q2" s="148" t="s">
        <v>26</v>
      </c>
      <c r="R2" s="148"/>
      <c r="S2" s="148" t="s">
        <v>27</v>
      </c>
      <c r="T2" s="148"/>
      <c r="U2" s="148" t="s">
        <v>28</v>
      </c>
      <c r="V2" s="148"/>
    </row>
    <row r="3" spans="1:23" s="1" customFormat="1" ht="45">
      <c r="A3" s="151"/>
      <c r="B3" s="151"/>
      <c r="C3" s="8" t="s">
        <v>3</v>
      </c>
      <c r="D3" s="8" t="s">
        <v>4</v>
      </c>
      <c r="E3" s="8" t="s">
        <v>5</v>
      </c>
      <c r="F3" s="149"/>
      <c r="G3" s="149"/>
      <c r="H3" s="150"/>
      <c r="I3" s="152"/>
      <c r="J3" s="8" t="s">
        <v>11</v>
      </c>
      <c r="K3" s="8" t="s">
        <v>12</v>
      </c>
      <c r="L3" s="8" t="s">
        <v>13</v>
      </c>
      <c r="M3" s="9" t="s">
        <v>15</v>
      </c>
      <c r="N3" s="9" t="s">
        <v>16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</row>
    <row r="4" spans="1:23" s="5" customFormat="1" ht="32.1" customHeight="1">
      <c r="A4" s="15" t="s">
        <v>70</v>
      </c>
      <c r="B4" s="16" t="s">
        <v>71</v>
      </c>
      <c r="C4" s="17"/>
      <c r="D4" s="17"/>
      <c r="E4" s="17"/>
      <c r="F4" s="17"/>
      <c r="G4" s="18" t="s">
        <v>96</v>
      </c>
      <c r="H4" s="17">
        <v>261</v>
      </c>
      <c r="I4" s="17">
        <v>928</v>
      </c>
      <c r="J4" s="17">
        <v>613</v>
      </c>
      <c r="K4" s="17">
        <v>248</v>
      </c>
      <c r="L4" s="17">
        <v>40</v>
      </c>
      <c r="M4" s="17"/>
      <c r="N4" s="17"/>
      <c r="O4" s="17">
        <v>231</v>
      </c>
      <c r="P4" s="17">
        <v>194</v>
      </c>
      <c r="Q4" s="17">
        <v>234</v>
      </c>
      <c r="R4" s="17">
        <v>132</v>
      </c>
      <c r="S4" s="17">
        <v>137</v>
      </c>
      <c r="T4" s="17"/>
      <c r="U4" s="17"/>
      <c r="V4" s="17"/>
      <c r="W4" s="4"/>
    </row>
    <row r="5" spans="1:23" s="1" customFormat="1" ht="32.1" customHeight="1">
      <c r="A5" s="8" t="s">
        <v>72</v>
      </c>
      <c r="B5" s="8" t="s">
        <v>73</v>
      </c>
      <c r="C5" s="7">
        <v>4</v>
      </c>
      <c r="D5" s="7"/>
      <c r="E5" s="7"/>
      <c r="F5" s="7">
        <v>1</v>
      </c>
      <c r="G5" s="7">
        <v>86</v>
      </c>
      <c r="H5" s="7">
        <v>20</v>
      </c>
      <c r="I5" s="7">
        <v>66</v>
      </c>
      <c r="J5" s="7">
        <v>54</v>
      </c>
      <c r="K5" s="7">
        <v>12</v>
      </c>
      <c r="L5" s="7"/>
      <c r="M5" s="7"/>
      <c r="N5" s="7"/>
      <c r="O5" s="7">
        <v>36</v>
      </c>
      <c r="P5" s="7">
        <v>30</v>
      </c>
      <c r="Q5" s="7"/>
      <c r="R5" s="7"/>
      <c r="S5" s="7"/>
      <c r="T5" s="7"/>
      <c r="U5" s="7"/>
      <c r="V5" s="7"/>
      <c r="W5" s="2"/>
    </row>
    <row r="6" spans="1:23" s="1" customFormat="1" ht="32.1" customHeight="1">
      <c r="A6" s="8" t="s">
        <v>74</v>
      </c>
      <c r="B6" s="8" t="s">
        <v>75</v>
      </c>
      <c r="C6" s="7">
        <v>5</v>
      </c>
      <c r="D6" s="7"/>
      <c r="E6" s="7"/>
      <c r="F6" s="7"/>
      <c r="G6" s="7">
        <v>91</v>
      </c>
      <c r="H6" s="7">
        <v>21</v>
      </c>
      <c r="I6" s="7">
        <v>70</v>
      </c>
      <c r="J6" s="7">
        <v>60</v>
      </c>
      <c r="K6" s="7">
        <v>10</v>
      </c>
      <c r="L6" s="7"/>
      <c r="M6" s="7"/>
      <c r="N6" s="7"/>
      <c r="O6" s="7"/>
      <c r="P6" s="7"/>
      <c r="Q6" s="7">
        <v>70</v>
      </c>
      <c r="R6" s="7"/>
      <c r="S6" s="7"/>
      <c r="T6" s="7"/>
      <c r="U6" s="7"/>
      <c r="V6" s="7"/>
      <c r="W6" s="2"/>
    </row>
    <row r="7" spans="1:23" s="1" customFormat="1" ht="32.1" customHeight="1">
      <c r="A7" s="8" t="s">
        <v>76</v>
      </c>
      <c r="B7" s="8" t="s">
        <v>77</v>
      </c>
      <c r="C7" s="7"/>
      <c r="D7" s="7"/>
      <c r="E7" s="7" t="s">
        <v>94</v>
      </c>
      <c r="F7" s="7"/>
      <c r="G7" s="7">
        <v>59</v>
      </c>
      <c r="H7" s="7">
        <v>13</v>
      </c>
      <c r="I7" s="7">
        <v>46</v>
      </c>
      <c r="J7" s="7"/>
      <c r="K7" s="7">
        <v>46</v>
      </c>
      <c r="L7" s="7"/>
      <c r="M7" s="7"/>
      <c r="N7" s="7"/>
      <c r="O7" s="7"/>
      <c r="P7" s="7"/>
      <c r="Q7" s="7">
        <v>28</v>
      </c>
      <c r="R7" s="7">
        <v>18</v>
      </c>
      <c r="S7" s="7"/>
      <c r="T7" s="7"/>
      <c r="U7" s="7"/>
      <c r="V7" s="7"/>
      <c r="W7" s="2"/>
    </row>
    <row r="8" spans="1:23" s="1" customFormat="1" ht="32.1" customHeight="1">
      <c r="A8" s="8" t="s">
        <v>78</v>
      </c>
      <c r="B8" s="10" t="s">
        <v>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"/>
    </row>
    <row r="9" spans="1:23" s="1" customFormat="1" ht="32.1" customHeight="1">
      <c r="A9" s="8" t="s">
        <v>80</v>
      </c>
      <c r="B9" s="8" t="s">
        <v>81</v>
      </c>
      <c r="C9" s="6" t="s">
        <v>95</v>
      </c>
      <c r="D9" s="11">
        <v>7</v>
      </c>
      <c r="E9" s="7"/>
      <c r="F9" s="7"/>
      <c r="G9" s="7">
        <v>627</v>
      </c>
      <c r="H9" s="7">
        <v>137</v>
      </c>
      <c r="I9" s="7">
        <v>490</v>
      </c>
      <c r="J9" s="7">
        <v>298</v>
      </c>
      <c r="K9" s="7">
        <v>152</v>
      </c>
      <c r="L9" s="7">
        <v>40</v>
      </c>
      <c r="M9" s="7"/>
      <c r="N9" s="7"/>
      <c r="O9" s="7">
        <v>141</v>
      </c>
      <c r="P9" s="7">
        <v>119</v>
      </c>
      <c r="Q9" s="7">
        <v>89</v>
      </c>
      <c r="R9" s="7">
        <v>70</v>
      </c>
      <c r="S9" s="7">
        <v>71</v>
      </c>
      <c r="T9" s="7"/>
      <c r="U9" s="7"/>
      <c r="V9" s="7"/>
      <c r="W9" s="2"/>
    </row>
    <row r="10" spans="1:23" s="1" customFormat="1" ht="32.1" customHeight="1">
      <c r="A10" s="8" t="s">
        <v>82</v>
      </c>
      <c r="B10" s="8" t="s">
        <v>83</v>
      </c>
      <c r="C10" s="7">
        <v>7</v>
      </c>
      <c r="D10" s="7"/>
      <c r="E10" s="7"/>
      <c r="F10" s="7"/>
      <c r="G10" s="7">
        <v>86</v>
      </c>
      <c r="H10" s="7">
        <v>20</v>
      </c>
      <c r="I10" s="7">
        <v>66</v>
      </c>
      <c r="J10" s="7">
        <v>58</v>
      </c>
      <c r="K10" s="7">
        <v>8</v>
      </c>
      <c r="L10" s="7"/>
      <c r="M10" s="7"/>
      <c r="N10" s="7"/>
      <c r="O10" s="7"/>
      <c r="P10" s="7"/>
      <c r="Q10" s="7"/>
      <c r="R10" s="7"/>
      <c r="S10" s="7">
        <v>66</v>
      </c>
      <c r="T10" s="7"/>
      <c r="U10" s="7"/>
      <c r="V10" s="7"/>
      <c r="W10" s="2"/>
    </row>
    <row r="11" spans="1:23" s="1" customFormat="1" ht="32.1" customHeight="1">
      <c r="A11" s="8" t="s">
        <v>84</v>
      </c>
      <c r="B11" s="12" t="s">
        <v>39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</row>
    <row r="12" spans="1:23" s="1" customFormat="1" ht="32.1" customHeight="1">
      <c r="A12" s="8" t="s">
        <v>85</v>
      </c>
      <c r="B12" s="8" t="s">
        <v>86</v>
      </c>
      <c r="C12" s="7"/>
      <c r="D12" s="7"/>
      <c r="E12" s="7">
        <v>3</v>
      </c>
      <c r="F12" s="7">
        <v>1</v>
      </c>
      <c r="G12" s="7">
        <v>129</v>
      </c>
      <c r="H12" s="7">
        <v>30</v>
      </c>
      <c r="I12" s="7">
        <v>99</v>
      </c>
      <c r="J12" s="7">
        <v>79</v>
      </c>
      <c r="K12" s="7">
        <v>20</v>
      </c>
      <c r="L12" s="7"/>
      <c r="M12" s="7"/>
      <c r="N12" s="7"/>
      <c r="O12" s="7">
        <v>54</v>
      </c>
      <c r="P12" s="7">
        <v>45</v>
      </c>
      <c r="Q12" s="7"/>
      <c r="R12" s="7"/>
      <c r="S12" s="7"/>
      <c r="T12" s="7"/>
      <c r="U12" s="7"/>
      <c r="V12" s="7"/>
      <c r="W12" s="2"/>
    </row>
    <row r="13" spans="1:23" s="1" customFormat="1" ht="32.1" customHeight="1">
      <c r="A13" s="8" t="s">
        <v>87</v>
      </c>
      <c r="B13" s="8" t="s">
        <v>88</v>
      </c>
      <c r="C13" s="7"/>
      <c r="D13" s="7"/>
      <c r="E13" s="7">
        <v>6</v>
      </c>
      <c r="F13" s="13"/>
      <c r="G13" s="7">
        <v>54</v>
      </c>
      <c r="H13" s="7">
        <v>10</v>
      </c>
      <c r="I13" s="7">
        <v>44</v>
      </c>
      <c r="J13" s="7">
        <v>44</v>
      </c>
      <c r="K13" s="7"/>
      <c r="L13" s="7"/>
      <c r="M13" s="7"/>
      <c r="N13" s="7"/>
      <c r="O13" s="7"/>
      <c r="P13" s="7"/>
      <c r="Q13" s="7"/>
      <c r="R13" s="7">
        <v>44</v>
      </c>
      <c r="S13" s="7"/>
      <c r="T13" s="7"/>
      <c r="U13" s="7"/>
      <c r="V13" s="7"/>
      <c r="W13" s="2"/>
    </row>
    <row r="14" spans="1:23" s="1" customFormat="1" ht="32.1" customHeight="1">
      <c r="A14" s="8" t="s">
        <v>89</v>
      </c>
      <c r="B14" s="8" t="s">
        <v>90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</row>
    <row r="15" spans="1:23" s="1" customFormat="1" ht="32.1" customHeight="1">
      <c r="A15" s="8" t="s">
        <v>91</v>
      </c>
      <c r="B15" s="8" t="s">
        <v>92</v>
      </c>
      <c r="C15" s="7"/>
      <c r="D15" s="7"/>
      <c r="E15" s="7">
        <v>5</v>
      </c>
      <c r="F15" s="13"/>
      <c r="G15" s="7">
        <v>57</v>
      </c>
      <c r="H15" s="7">
        <v>10</v>
      </c>
      <c r="I15" s="7">
        <v>47</v>
      </c>
      <c r="J15" s="7">
        <v>47</v>
      </c>
      <c r="K15" s="13"/>
      <c r="L15" s="7"/>
      <c r="M15" s="7"/>
      <c r="N15" s="7"/>
      <c r="O15" s="7"/>
      <c r="P15" s="7"/>
      <c r="Q15" s="24">
        <v>47</v>
      </c>
      <c r="R15" s="25"/>
      <c r="S15" s="7"/>
      <c r="T15" s="7"/>
      <c r="U15" s="7"/>
      <c r="V15" s="7"/>
      <c r="W15" s="2"/>
    </row>
  </sheetData>
  <mergeCells count="15">
    <mergeCell ref="A1:A3"/>
    <mergeCell ref="B1:B3"/>
    <mergeCell ref="C1:E2"/>
    <mergeCell ref="F1:F3"/>
    <mergeCell ref="U2:V2"/>
    <mergeCell ref="G1:G3"/>
    <mergeCell ref="H1:H3"/>
    <mergeCell ref="I1:L1"/>
    <mergeCell ref="M1:V1"/>
    <mergeCell ref="I2:I3"/>
    <mergeCell ref="S2:T2"/>
    <mergeCell ref="J2:L2"/>
    <mergeCell ref="M2:N2"/>
    <mergeCell ref="O2:P2"/>
    <mergeCell ref="Q2:R2"/>
  </mergeCells>
  <phoneticPr fontId="0" type="noConversion"/>
  <pageMargins left="0.75" right="0.75" top="1" bottom="1" header="0.5" footer="0.5"/>
  <pageSetup paperSize="9" scale="92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topLeftCell="A10" workbookViewId="0">
      <selection activeCell="S15" sqref="S15"/>
    </sheetView>
  </sheetViews>
  <sheetFormatPr defaultRowHeight="12.75"/>
  <cols>
    <col min="1" max="1" width="9" customWidth="1"/>
    <col min="2" max="2" width="19.28515625" customWidth="1"/>
    <col min="3" max="22" width="5.7109375" customWidth="1"/>
  </cols>
  <sheetData>
    <row r="1" spans="1:22" s="1" customFormat="1" ht="22.5" customHeight="1">
      <c r="A1" s="151" t="s">
        <v>0</v>
      </c>
      <c r="B1" s="151" t="s">
        <v>1</v>
      </c>
      <c r="C1" s="151" t="s">
        <v>2</v>
      </c>
      <c r="D1" s="151"/>
      <c r="E1" s="151"/>
      <c r="F1" s="149" t="s">
        <v>30</v>
      </c>
      <c r="G1" s="149" t="s">
        <v>6</v>
      </c>
      <c r="H1" s="149" t="s">
        <v>7</v>
      </c>
      <c r="I1" s="151" t="s">
        <v>8</v>
      </c>
      <c r="J1" s="148"/>
      <c r="K1" s="148"/>
      <c r="L1" s="148"/>
      <c r="M1" s="151" t="s">
        <v>29</v>
      </c>
      <c r="N1" s="148"/>
      <c r="O1" s="148"/>
      <c r="P1" s="148"/>
      <c r="Q1" s="148"/>
      <c r="R1" s="148"/>
      <c r="S1" s="148"/>
      <c r="T1" s="148"/>
      <c r="U1" s="148"/>
      <c r="V1" s="148"/>
    </row>
    <row r="2" spans="1:22" s="1" customFormat="1" ht="11.25">
      <c r="A2" s="151"/>
      <c r="B2" s="151"/>
      <c r="C2" s="151"/>
      <c r="D2" s="151"/>
      <c r="E2" s="151"/>
      <c r="F2" s="149"/>
      <c r="G2" s="149"/>
      <c r="H2" s="150"/>
      <c r="I2" s="152" t="s">
        <v>9</v>
      </c>
      <c r="J2" s="148" t="s">
        <v>10</v>
      </c>
      <c r="K2" s="148"/>
      <c r="L2" s="148"/>
      <c r="M2" s="148" t="s">
        <v>14</v>
      </c>
      <c r="N2" s="148"/>
      <c r="O2" s="148" t="s">
        <v>17</v>
      </c>
      <c r="P2" s="148"/>
      <c r="Q2" s="148" t="s">
        <v>26</v>
      </c>
      <c r="R2" s="148"/>
      <c r="S2" s="148" t="s">
        <v>27</v>
      </c>
      <c r="T2" s="148"/>
      <c r="U2" s="148" t="s">
        <v>28</v>
      </c>
      <c r="V2" s="148"/>
    </row>
    <row r="3" spans="1:22" s="1" customFormat="1" ht="45">
      <c r="A3" s="151"/>
      <c r="B3" s="151"/>
      <c r="C3" s="8" t="s">
        <v>3</v>
      </c>
      <c r="D3" s="8" t="s">
        <v>4</v>
      </c>
      <c r="E3" s="8" t="s">
        <v>5</v>
      </c>
      <c r="F3" s="149"/>
      <c r="G3" s="149"/>
      <c r="H3" s="150"/>
      <c r="I3" s="152"/>
      <c r="J3" s="8" t="s">
        <v>11</v>
      </c>
      <c r="K3" s="8" t="s">
        <v>12</v>
      </c>
      <c r="L3" s="8" t="s">
        <v>13</v>
      </c>
      <c r="M3" s="9" t="s">
        <v>15</v>
      </c>
      <c r="N3" s="9" t="s">
        <v>16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</row>
    <row r="4" spans="1:22" s="2" customFormat="1" ht="32.1" customHeight="1">
      <c r="A4" s="18"/>
      <c r="B4" s="18" t="s">
        <v>105</v>
      </c>
      <c r="C4" s="17"/>
      <c r="D4" s="17"/>
      <c r="E4" s="17"/>
      <c r="F4" s="17"/>
      <c r="G4" s="17">
        <v>3054</v>
      </c>
      <c r="H4" s="18">
        <v>678</v>
      </c>
      <c r="I4" s="18">
        <v>2376</v>
      </c>
      <c r="J4" s="17"/>
      <c r="K4" s="17"/>
      <c r="L4" s="17"/>
      <c r="M4" s="17"/>
      <c r="N4" s="17"/>
      <c r="O4" s="17">
        <v>648</v>
      </c>
      <c r="P4" s="17">
        <v>540</v>
      </c>
      <c r="Q4" s="17">
        <v>504</v>
      </c>
      <c r="R4" s="17">
        <v>288</v>
      </c>
      <c r="S4" s="17">
        <v>396</v>
      </c>
      <c r="T4" s="17"/>
      <c r="U4" s="17"/>
      <c r="V4" s="17"/>
    </row>
    <row r="5" spans="1:22" s="2" customFormat="1" ht="32.1" customHeight="1">
      <c r="A5" s="19" t="s">
        <v>98</v>
      </c>
      <c r="B5" s="20" t="s">
        <v>99</v>
      </c>
      <c r="C5" s="21"/>
      <c r="D5" s="21"/>
      <c r="E5" s="21"/>
      <c r="F5" s="21"/>
      <c r="G5" s="21">
        <v>260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" customFormat="1" ht="32.1" customHeight="1">
      <c r="A6" s="6" t="s">
        <v>100</v>
      </c>
      <c r="B6" s="6" t="s">
        <v>43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32.1" customHeight="1">
      <c r="A7" s="6" t="s">
        <v>101</v>
      </c>
      <c r="B7" s="6" t="s">
        <v>45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32.1" customHeight="1">
      <c r="A8" s="6" t="s">
        <v>102</v>
      </c>
      <c r="B8" s="6" t="s">
        <v>38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" customFormat="1" ht="32.1" customHeight="1">
      <c r="A9" s="6" t="s">
        <v>103</v>
      </c>
      <c r="B9" s="14" t="s">
        <v>104</v>
      </c>
      <c r="C9" s="7"/>
      <c r="D9" s="7"/>
      <c r="E9" s="7"/>
      <c r="F9" s="7"/>
      <c r="G9" s="7">
        <v>250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" customFormat="1" ht="21.95" customHeight="1">
      <c r="A10" s="22"/>
      <c r="B10" s="15" t="s">
        <v>105</v>
      </c>
      <c r="C10" s="23"/>
      <c r="D10" s="23"/>
      <c r="E10" s="23"/>
      <c r="F10" s="23"/>
      <c r="G10" s="17">
        <v>3564</v>
      </c>
      <c r="H10" s="23"/>
      <c r="I10" s="17">
        <v>2376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1" customFormat="1" ht="21.95" customHeight="1">
      <c r="A11" s="8"/>
      <c r="B11" s="8"/>
      <c r="C11" s="13"/>
      <c r="D11" s="13"/>
      <c r="E11" s="13"/>
      <c r="F11" s="13"/>
      <c r="G11" s="13"/>
      <c r="H11" s="13"/>
      <c r="I11" s="153" t="s">
        <v>9</v>
      </c>
      <c r="J11" s="149" t="s">
        <v>106</v>
      </c>
      <c r="K11" s="149"/>
      <c r="L11" s="149"/>
      <c r="M11" s="13"/>
      <c r="N11" s="13"/>
      <c r="O11" s="13">
        <v>13</v>
      </c>
      <c r="P11" s="13">
        <v>12</v>
      </c>
      <c r="Q11" s="13">
        <v>11</v>
      </c>
      <c r="R11" s="13">
        <v>8</v>
      </c>
      <c r="S11" s="13">
        <v>8</v>
      </c>
      <c r="T11" s="13"/>
      <c r="U11" s="13"/>
      <c r="V11" s="13"/>
    </row>
    <row r="12" spans="1:22" s="1" customFormat="1" ht="21.95" customHeight="1">
      <c r="A12" s="8"/>
      <c r="B12" s="8"/>
      <c r="C12" s="13"/>
      <c r="D12" s="13"/>
      <c r="E12" s="13"/>
      <c r="F12" s="13"/>
      <c r="G12" s="13"/>
      <c r="H12" s="13"/>
      <c r="I12" s="153"/>
      <c r="J12" s="149" t="s">
        <v>107</v>
      </c>
      <c r="K12" s="149"/>
      <c r="L12" s="149"/>
      <c r="M12" s="13"/>
      <c r="N12" s="13"/>
      <c r="O12" s="13"/>
      <c r="P12" s="13"/>
      <c r="Q12" s="13"/>
      <c r="R12" s="13"/>
      <c r="S12" s="13">
        <v>2</v>
      </c>
      <c r="T12" s="13"/>
      <c r="U12" s="13"/>
      <c r="V12" s="13"/>
    </row>
    <row r="13" spans="1:22" s="1" customFormat="1" ht="21.95" customHeight="1">
      <c r="A13" s="8"/>
      <c r="B13" s="8"/>
      <c r="C13" s="13"/>
      <c r="D13" s="13"/>
      <c r="E13" s="13"/>
      <c r="F13" s="13"/>
      <c r="G13" s="13"/>
      <c r="H13" s="13"/>
      <c r="I13" s="153"/>
      <c r="J13" s="149" t="s">
        <v>108</v>
      </c>
      <c r="K13" s="149"/>
      <c r="L13" s="149"/>
      <c r="M13" s="13"/>
      <c r="N13" s="13"/>
      <c r="O13" s="13">
        <v>2</v>
      </c>
      <c r="P13" s="13">
        <v>4</v>
      </c>
      <c r="Q13" s="13">
        <v>3</v>
      </c>
      <c r="R13" s="13">
        <v>1</v>
      </c>
      <c r="S13" s="13">
        <v>3</v>
      </c>
      <c r="T13" s="13"/>
      <c r="U13" s="13"/>
      <c r="V13" s="13"/>
    </row>
    <row r="14" spans="1:22" s="1" customFormat="1" ht="21.95" customHeight="1">
      <c r="A14" s="8"/>
      <c r="B14" s="8"/>
      <c r="C14" s="13"/>
      <c r="D14" s="13"/>
      <c r="E14" s="13"/>
      <c r="F14" s="13"/>
      <c r="G14" s="13"/>
      <c r="H14" s="13"/>
      <c r="I14" s="153"/>
      <c r="J14" s="149" t="s">
        <v>109</v>
      </c>
      <c r="K14" s="149"/>
      <c r="L14" s="149"/>
      <c r="M14" s="13"/>
      <c r="N14" s="13"/>
      <c r="O14" s="13">
        <v>5</v>
      </c>
      <c r="P14" s="13">
        <v>4</v>
      </c>
      <c r="Q14" s="13">
        <v>5</v>
      </c>
      <c r="R14" s="13">
        <v>4</v>
      </c>
      <c r="S14" s="13">
        <v>5</v>
      </c>
      <c r="T14" s="13"/>
      <c r="U14" s="13"/>
      <c r="V14" s="13"/>
    </row>
    <row r="15" spans="1:22" ht="21" customHeight="1">
      <c r="A15" s="8"/>
      <c r="B15" s="8"/>
      <c r="C15" s="13"/>
      <c r="D15" s="13"/>
      <c r="E15" s="13"/>
      <c r="F15" s="13"/>
      <c r="G15" s="13"/>
      <c r="H15" s="13"/>
      <c r="I15" s="153"/>
      <c r="J15" s="149" t="s">
        <v>110</v>
      </c>
      <c r="K15" s="149"/>
      <c r="L15" s="149"/>
      <c r="M15" s="13"/>
      <c r="N15" s="13"/>
      <c r="O15" s="13">
        <v>6</v>
      </c>
      <c r="P15" s="13">
        <v>4</v>
      </c>
      <c r="Q15" s="13">
        <v>3</v>
      </c>
      <c r="R15" s="13">
        <v>3</v>
      </c>
      <c r="S15" s="13"/>
      <c r="T15" s="13"/>
      <c r="U15" s="13"/>
      <c r="V15" s="13"/>
    </row>
  </sheetData>
  <mergeCells count="21">
    <mergeCell ref="U2:V2"/>
    <mergeCell ref="H1:H3"/>
    <mergeCell ref="I11:I15"/>
    <mergeCell ref="J15:L15"/>
    <mergeCell ref="J13:L13"/>
    <mergeCell ref="M1:V1"/>
    <mergeCell ref="I1:L1"/>
    <mergeCell ref="O2:P2"/>
    <mergeCell ref="Q2:R2"/>
    <mergeCell ref="J12:L12"/>
    <mergeCell ref="S2:T2"/>
    <mergeCell ref="J14:L14"/>
    <mergeCell ref="I2:I3"/>
    <mergeCell ref="M2:N2"/>
    <mergeCell ref="A1:A3"/>
    <mergeCell ref="B1:B3"/>
    <mergeCell ref="C1:E2"/>
    <mergeCell ref="F1:F3"/>
    <mergeCell ref="J11:L11"/>
    <mergeCell ref="G1:G3"/>
    <mergeCell ref="J2:L2"/>
  </mergeCells>
  <phoneticPr fontId="0" type="noConversion"/>
  <pageMargins left="0.75" right="0.75" top="1" bottom="1" header="0.5" footer="0.5"/>
  <pageSetup paperSize="9" scale="9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2</vt:lpstr>
      <vt:lpstr>3</vt:lpstr>
      <vt:lpstr>4</vt:lpstr>
      <vt:lpstr>Лист5</vt:lpstr>
      <vt:lpstr>Лист1!Заголовки_для_печати</vt:lpstr>
      <vt:lpstr>'3'!Область_печати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Румянцева</dc:creator>
  <cp:lastModifiedBy>Пользователь</cp:lastModifiedBy>
  <cp:lastPrinted>2023-09-07T04:48:09Z</cp:lastPrinted>
  <dcterms:created xsi:type="dcterms:W3CDTF">2005-02-26T17:01:17Z</dcterms:created>
  <dcterms:modified xsi:type="dcterms:W3CDTF">2024-06-04T07:38:50Z</dcterms:modified>
</cp:coreProperties>
</file>