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лан" sheetId="1" r:id="rId4"/>
    <sheet name="Start" sheetId="2" state="hidden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<sst xmlns="http://schemas.openxmlformats.org/spreadsheetml/2006/main" uniqueCount="155">
  <si>
    <t xml:space="preserve">                                                                                                                              Учебный план                                                                                                                                                                             
                                                                      13.01.10 Электромонтёр по ремонту и обслуживанию электрооборудования
                                                                                                                                                                                 </t>
  </si>
  <si>
    <t>Индекс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</si>
  <si>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</si>
  <si>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</si>
  <si>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</si>
  <si>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Итого</t>
  </si>
  <si>
    <t>1 курс</t>
  </si>
  <si>
    <t>2 курс</t>
  </si>
  <si>
    <t>3 курс</t>
  </si>
  <si>
    <t>Экзамены</t>
  </si>
  <si>
    <t>Зачеты</t>
  </si>
  <si>
    <t>Диффер. зачеты</t>
  </si>
  <si>
    <t>Курсовые проекты (работы)</t>
  </si>
  <si>
    <t>Итоговые письм. КР</t>
  </si>
  <si>
    <t>Домашние КР</t>
  </si>
  <si>
    <t>Другие формы контроля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</si>
  <si>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</si>
  <si>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</si>
  <si>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</si>
  <si>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</si>
  <si>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</si>
  <si>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</si>
  <si>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</si>
  <si>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</si>
  <si>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</si>
  <si>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</si>
  <si>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</si>
  <si>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17 недель</t>
  </si>
  <si>
    <t xml:space="preserve">   23 недели  1 нед. пром. аттест</t>
  </si>
  <si>
    <t xml:space="preserve">  17  недель</t>
  </si>
  <si>
    <t xml:space="preserve"> 21  неделя   3 недели пром. аттест </t>
  </si>
  <si>
    <t xml:space="preserve">   17 недель</t>
  </si>
  <si>
    <t xml:space="preserve">   21 недели 1 неделя пром. аттест.2 недели ГИА</t>
  </si>
  <si>
    <t>Теор. обучение</t>
  </si>
  <si>
    <t>Лаб. и пр. занятия</t>
  </si>
  <si>
    <t>проект.</t>
  </si>
  <si>
    <t>Обяз. часть</t>
  </si>
  <si>
    <t>Вар. часть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</si>
  <si>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</si>
  <si>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</si>
  <si>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</si>
  <si>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</si>
  <si>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</si>
  <si>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</si>
  <si>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</si>
  <si>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</si>
  <si>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</si>
  <si>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12</t>
  </si>
  <si>
    <t>14</t>
  </si>
  <si>
    <t>18</t>
  </si>
  <si>
    <t>53</t>
  </si>
  <si>
    <t>60</t>
  </si>
  <si>
    <t>Итого час/нед (с учетом консультаций в период обучения по циклам)</t>
  </si>
  <si>
    <t>36</t>
  </si>
  <si>
    <t>Всего по циклам</t>
  </si>
  <si>
    <t>О</t>
  </si>
  <si>
    <t>ОБЩЕОБРАЗОВАТЕЛЬНЫЙ ЦИКЛ</t>
  </si>
  <si>
    <t xml:space="preserve">Обязательные учебные предметы </t>
  </si>
  <si>
    <t>ОУД.01</t>
  </si>
  <si>
    <t xml:space="preserve">Русский язык </t>
  </si>
  <si>
    <t>Литература</t>
  </si>
  <si>
    <t>ОУД.02</t>
  </si>
  <si>
    <t>Иностранный язык</t>
  </si>
  <si>
    <t>ОУД.11</t>
  </si>
  <si>
    <t>Математика (профильный)</t>
  </si>
  <si>
    <t>ОУД.04</t>
  </si>
  <si>
    <t>История</t>
  </si>
  <si>
    <t>ОУД.05</t>
  </si>
  <si>
    <t>Физическая культура</t>
  </si>
  <si>
    <t>ОУД.06</t>
  </si>
  <si>
    <t>ОБЖ</t>
  </si>
  <si>
    <t>ОУП.07</t>
  </si>
  <si>
    <t>Астрономия</t>
  </si>
  <si>
    <t>д/з</t>
  </si>
  <si>
    <t>По выбору из обязятельных предметных областей</t>
  </si>
  <si>
    <t>ОУД.07</t>
  </si>
  <si>
    <t>Химия</t>
  </si>
  <si>
    <t>ОУД.03</t>
  </si>
  <si>
    <t>Обществознание</t>
  </si>
  <si>
    <t>ОУД.08</t>
  </si>
  <si>
    <t>Биология</t>
  </si>
  <si>
    <t>ОУД.09</t>
  </si>
  <si>
    <t>География</t>
  </si>
  <si>
    <t>ОУД.10</t>
  </si>
  <si>
    <t>Экология</t>
  </si>
  <si>
    <t>ОУД.12</t>
  </si>
  <si>
    <t>Информатика</t>
  </si>
  <si>
    <t>ОУД.13</t>
  </si>
  <si>
    <t>Физика</t>
  </si>
  <si>
    <t>Дополнительные</t>
  </si>
  <si>
    <t>ОУД.14</t>
  </si>
  <si>
    <t>Основы финансовой грамотности</t>
  </si>
  <si>
    <t>ОУД.15</t>
  </si>
  <si>
    <t>Психология общения</t>
  </si>
  <si>
    <t>ОУД.16</t>
  </si>
  <si>
    <t>История родного края</t>
  </si>
  <si>
    <t>ПП</t>
  </si>
  <si>
    <t>ПРОФЕССИОНАЛЬНАЯ ПОДГОТОВКА</t>
  </si>
  <si>
    <t>ОП</t>
  </si>
  <si>
    <t>Общепрофессиональный цикл</t>
  </si>
  <si>
    <t>ОП.01</t>
  </si>
  <si>
    <t>Техническое черчение</t>
  </si>
  <si>
    <t>ОП.02</t>
  </si>
  <si>
    <t>Электротехника</t>
  </si>
  <si>
    <t>ОП.03</t>
  </si>
  <si>
    <t>Основы технической механики и слесарных работ</t>
  </si>
  <si>
    <t>ОП.04</t>
  </si>
  <si>
    <t>Материаловедение</t>
  </si>
  <si>
    <t>ОП.05</t>
  </si>
  <si>
    <t>Охрана труда</t>
  </si>
  <si>
    <t>ОП.06</t>
  </si>
  <si>
    <t>Безопасность жизнедеятельности (военные сборы/основы медицинских знаний)</t>
  </si>
  <si>
    <t>ПМ</t>
  </si>
  <si>
    <t>Профессиональный учебный цикл. (Профессиональные модули)</t>
  </si>
  <si>
    <t>ПМ.01</t>
  </si>
  <si>
    <t>Сборка, монтаж, регулировка и ремонт узлов и механизмов оборудования, агрегатов, машин, станков и другого электрооборудования промышленных организаций</t>
  </si>
  <si>
    <t>МДК.01.01</t>
  </si>
  <si>
    <t>Основы слесарно-сборочных и электромонтажных работ</t>
  </si>
  <si>
    <t>МДК.01.02</t>
  </si>
  <si>
    <t xml:space="preserve"> Организация работ по сборке, монтажу и ремонту электрооборудования промышленных организаций
</t>
  </si>
  <si>
    <t>УП.01.01</t>
  </si>
  <si>
    <t>Учебная практика</t>
  </si>
  <si>
    <t>час</t>
  </si>
  <si>
    <t>нед</t>
  </si>
  <si>
    <t>ПП.01.01</t>
  </si>
  <si>
    <t>Производственная практика</t>
  </si>
  <si>
    <t>ПМ.1.ЭК</t>
  </si>
  <si>
    <t>Экзамен квалификационный</t>
  </si>
  <si>
    <t>ПМ.02</t>
  </si>
  <si>
    <t>Проверка и наладка электрооборудования</t>
  </si>
  <si>
    <t>МДК.02.01</t>
  </si>
  <si>
    <t>Организация и технология проверки электрооборудования</t>
  </si>
  <si>
    <t>МДК.02.02</t>
  </si>
  <si>
    <t>Контрольно-измерительные приборы</t>
  </si>
  <si>
    <t>УП.02.01</t>
  </si>
  <si>
    <t>ПП.02.01</t>
  </si>
  <si>
    <t>ПМ.2.ЭК</t>
  </si>
  <si>
    <t>ПМ.03</t>
  </si>
  <si>
    <t>Устранение и предупреждение аварий и неполадок электрооборудования</t>
  </si>
  <si>
    <t>МДК.03.01</t>
  </si>
  <si>
    <t>Организация технического обслуживания электрооборудования промышленных организаций</t>
  </si>
  <si>
    <t>УП.03.01</t>
  </si>
  <si>
    <t>ПП.03.01</t>
  </si>
  <si>
    <t>ПМ.3.ЭК</t>
  </si>
  <si>
    <t>ФК</t>
  </si>
  <si>
    <t>Промежуточная аттестация (общеобразовательный цикл)</t>
  </si>
  <si>
    <t>Промежуточная аттестация (профессиональная подготовка</t>
  </si>
  <si>
    <t xml:space="preserve">Учебная и производственная практики </t>
  </si>
  <si>
    <t xml:space="preserve">    Концентрированная</t>
  </si>
  <si>
    <t xml:space="preserve">    Рассредоточенная</t>
  </si>
  <si>
    <t>Производственная  практика</t>
  </si>
  <si>
    <t>Государственная (итоговая) аттестация</t>
  </si>
  <si>
    <t xml:space="preserve">КОНСУЛЬТАЦИИ </t>
  </si>
  <si>
    <t>Контрольных работ (итоговые письм. классные)</t>
  </si>
  <si>
    <t>Контрольных работ (домашние)</t>
  </si>
</sst>
</file>

<file path=xl/styles.xml><?xml version="1.0" encoding="utf-8"?>
<styleSheet xmlns="http://schemas.openxmlformats.org/spreadsheetml/2006/main" xml:space="preserve">
  <numFmts count="0"/>
  <fonts count="17">
    <font>
      <b val="0"/>
      <i val="0"/>
      <strike val="0"/>
      <u val="none"/>
      <sz val="8"/>
      <color rgb="FF000000"/>
      <name val="Tahoma"/>
    </font>
    <font>
      <b val="0"/>
      <i val="0"/>
      <strike val="0"/>
      <u val="none"/>
      <sz val="12"/>
      <color rgb="FF000000"/>
      <name val="Tahoma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none"/>
      <sz val="8"/>
      <color rgb="FF000000"/>
      <name val="Times New Roman"/>
    </font>
    <font>
      <b val="1"/>
      <i val="0"/>
      <strike val="0"/>
      <u val="none"/>
      <sz val="8"/>
      <color rgb="FF000000"/>
      <name val="Times New Roman"/>
    </font>
    <font>
      <b val="1"/>
      <i val="0"/>
      <strike val="0"/>
      <u val="none"/>
      <sz val="11"/>
      <color rgb="FF000000"/>
      <name val="Times New Roman"/>
    </font>
    <font>
      <b val="0"/>
      <i val="0"/>
      <strike val="0"/>
      <u val="none"/>
      <sz val="11"/>
      <color rgb="FF000000"/>
      <name val="Times New Roman"/>
    </font>
    <font>
      <b val="0"/>
      <i val="0"/>
      <strike val="0"/>
      <u val="none"/>
      <sz val="11"/>
      <color rgb="FFFF0000"/>
      <name val="Times New Roman"/>
    </font>
    <font>
      <b val="1"/>
      <i val="0"/>
      <strike val="0"/>
      <u val="none"/>
      <sz val="11"/>
      <color rgb="FFFF0000"/>
      <name val="Times New Roman"/>
    </font>
    <font>
      <b val="1"/>
      <i val="0"/>
      <strike val="0"/>
      <u val="none"/>
      <sz val="16"/>
      <color rgb="FF000000"/>
      <name val="Times New Roman"/>
    </font>
    <font>
      <b val="0"/>
      <i val="0"/>
      <strike val="0"/>
      <u val="none"/>
      <sz val="16"/>
      <color rgb="FF000000"/>
      <name val="Times New Roman"/>
    </font>
    <font>
      <b val="0"/>
      <i val="0"/>
      <strike val="0"/>
      <u val="none"/>
      <sz val="10"/>
      <color rgb="FFFF0000"/>
      <name val="Times New Roman"/>
    </font>
    <font>
      <b val="1"/>
      <i val="0"/>
      <strike val="0"/>
      <u val="none"/>
      <sz val="10"/>
      <color rgb="FF000000"/>
      <name val="Times New Roman"/>
    </font>
    <font>
      <b val="0"/>
      <i val="0"/>
      <strike val="0"/>
      <u val="none"/>
      <sz val="12"/>
      <color rgb="FFFF0000"/>
      <name val="Times New Roman"/>
    </font>
  </fonts>
  <fills count="10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800000"/>
      </patternFill>
    </fill>
    <fill>
      <patternFill patternType="solid">
        <fgColor rgb="FFCCFFCC"/>
        <bgColor rgb="FF800000"/>
      </patternFill>
    </fill>
    <fill>
      <patternFill patternType="solid">
        <fgColor rgb="FFC0C0C0"/>
        <bgColor rgb="FF800000"/>
      </patternFill>
    </fill>
    <fill>
      <patternFill patternType="solid">
        <fgColor rgb="FF800080"/>
        <bgColor rgb="FF800000"/>
      </patternFill>
    </fill>
    <fill>
      <patternFill patternType="solid">
        <fgColor rgb="FFFFFF00"/>
        <bgColor rgb="FF800000"/>
      </patternFill>
    </fill>
    <fill>
      <patternFill patternType="solid">
        <fgColor rgb="FFFFFF00"/>
        <bgColor rgb="FF000000"/>
      </patternFill>
    </fill>
    <fill>
      <patternFill patternType="solid">
        <fgColor rgb="FF800080"/>
        <bgColor rgb="FF000000"/>
      </patternFill>
    </fill>
  </fills>
  <borders count="4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top style="thin">
        <color rgb="FF000000"/>
      </top>
    </border>
  </borders>
  <cellStyleXfs count="1">
    <xf numFmtId="0" fontId="0" fillId="0" borderId="0"/>
  </cellStyleXfs>
  <cellXfs count="282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3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2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4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2" numFmtId="0" fillId="4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4" borderId="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4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5" borderId="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5" borderId="3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0" fillId="5" borderId="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5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3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3" borderId="1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3" numFmtId="0" fillId="3" borderId="6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3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4" borderId="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0" numFmtId="0" fillId="2" borderId="8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6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5" borderId="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3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5" numFmtId="0" fillId="5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5" numFmtId="0" fillId="3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6" numFmtId="0" fillId="3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4" numFmtId="0" fillId="3" borderId="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6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3" borderId="10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3" borderId="10" applyFont="0" applyNumberFormat="0" applyFill="1" applyBorder="1" applyAlignment="1" applyProtection="true">
      <alignment horizontal="left" vertical="center" textRotation="0" wrapText="false" shrinkToFit="false"/>
      <protection hidden="false"/>
    </xf>
    <xf xfId="0" fontId="0" numFmtId="0" fillId="5" borderId="10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10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6" numFmtId="0" fillId="4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4" borderId="1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3" borderId="1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1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5" borderId="2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2" numFmtId="0" fillId="3" borderId="1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2" numFmtId="0" fillId="3" borderId="0" applyFont="1" applyNumberFormat="0" applyFill="1" applyBorder="0" applyAlignment="1" applyProtection="true">
      <alignment horizontal="left" vertical="center" textRotation="0" wrapText="false" shrinkToFit="false"/>
      <protection hidden="false"/>
    </xf>
    <xf xfId="0" fontId="2" numFmtId="0" fillId="3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0" fillId="5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5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5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5" borderId="1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5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5" borderId="1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5" borderId="3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7" numFmtId="0" fillId="5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7" numFmtId="0" fillId="5" borderId="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5" borderId="16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6" numFmtId="12" fillId="5" borderId="16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4" numFmtId="0" fillId="5" borderId="13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4" numFmtId="0" fillId="5" borderId="3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5" numFmtId="0" fillId="5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5" borderId="13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3" borderId="1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8" numFmtId="0" fillId="5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4" borderId="1" applyFont="1" applyNumberFormat="0" applyFill="1" applyBorder="1" applyAlignment="1" applyProtection="true">
      <alignment horizontal="left" vertical="top" textRotation="0" wrapText="true" shrinkToFit="false"/>
      <protection locked="false" hidden="false"/>
    </xf>
    <xf xfId="0" fontId="8" numFmtId="0" fillId="5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5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3" borderId="6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9" numFmtId="0" fillId="4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9" numFmtId="0" fillId="4" borderId="1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9" numFmtId="0" fillId="4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9" numFmtId="0" fillId="4" borderId="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9" numFmtId="0" fillId="5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5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5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5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4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9" numFmtId="0" fillId="5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5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5" borderId="1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8" numFmtId="0" fillId="5" borderId="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0" numFmtId="0" fillId="5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5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4" borderId="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9" numFmtId="0" fillId="5" borderId="1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5" borderId="1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5" borderId="2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5" borderId="1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5" borderId="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5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2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9" numFmtId="0" fillId="2" borderId="2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9" numFmtId="0" fillId="4" borderId="1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9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3" borderId="1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5" borderId="16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9" numFmtId="12" fillId="5" borderId="16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9" numFmtId="0" fillId="3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9" numFmtId="0" fillId="5" borderId="2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3" borderId="2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9" numFmtId="0" fillId="4" borderId="23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9" numFmtId="0" fillId="3" borderId="1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9" numFmtId="0" fillId="4" borderId="11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9" numFmtId="0" fillId="5" borderId="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4" borderId="24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9" numFmtId="0" fillId="4" borderId="18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9" numFmtId="0" fillId="4" borderId="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9" numFmtId="0" fillId="6" borderId="1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9" numFmtId="0" fillId="6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9" numFmtId="0" fillId="5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4" borderId="6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9" numFmtId="0" fillId="5" borderId="3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9" numFmtId="0" fillId="5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9" numFmtId="0" fillId="5" borderId="25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9" numFmtId="0" fillId="5" borderId="16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9" numFmtId="0" fillId="3" borderId="7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9" numFmtId="0" fillId="3" borderId="6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9" numFmtId="0" fillId="3" borderId="12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9" numFmtId="0" fillId="3" borderId="1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4" borderId="26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6" numFmtId="0" fillId="4" borderId="12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2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2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3" borderId="2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3" borderId="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5" borderId="2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5" borderId="0" applyFont="1" applyNumberFormat="0" applyFill="1" applyBorder="0" applyAlignment="1" applyProtection="true">
      <alignment horizontal="center" vertical="center" textRotation="0" wrapText="true" shrinkToFit="false"/>
      <protection hidden="false"/>
    </xf>
    <xf xfId="0" fontId="6" numFmtId="0" fillId="5" borderId="0" applyFont="1" applyNumberFormat="0" applyFill="1" applyBorder="0" applyAlignment="1" applyProtection="true">
      <alignment horizontal="center" vertical="center" textRotation="0" wrapText="true" shrinkToFit="false"/>
      <protection hidden="false"/>
    </xf>
    <xf xfId="0" fontId="0" numFmtId="0" fillId="5" borderId="13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3" borderId="15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3" borderId="0" applyFont="0" applyNumberFormat="0" applyFill="1" applyBorder="0" applyAlignment="1" applyProtection="true">
      <alignment horizontal="center" vertical="center" textRotation="0" wrapText="false" shrinkToFit="false"/>
      <protection hidden="false"/>
    </xf>
    <xf xfId="0" fontId="0" numFmtId="0" fillId="3" borderId="0" applyFont="0" applyNumberFormat="0" applyFill="1" applyBorder="0" applyAlignment="1" applyProtection="true">
      <alignment horizontal="left" vertical="center" textRotation="0" wrapText="false" shrinkToFit="false"/>
      <protection hidden="false"/>
    </xf>
    <xf xfId="0" fontId="0" numFmtId="0" fillId="5" borderId="3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3" borderId="5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3" borderId="2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4" borderId="1" applyFont="0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0" numFmtId="0" fillId="3" borderId="30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4" borderId="7" applyFont="0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0" numFmtId="0" fillId="3" borderId="31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6" borderId="1" applyFont="0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0" numFmtId="0" fillId="6" borderId="9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3" borderId="9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11" numFmtId="0" fillId="5" borderId="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6" borderId="1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0" numFmtId="0" fillId="6" borderId="2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8" numFmtId="0" fillId="6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4" numFmtId="0" fillId="6" borderId="2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9" numFmtId="0" fillId="4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2" numFmtId="0" fillId="4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2" numFmtId="0" fillId="7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7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9" numFmtId="0" fillId="7" borderId="1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9" numFmtId="0" fillId="7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9" numFmtId="0" fillId="7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7" borderId="1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8" borderId="2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9" numFmtId="0" fillId="7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7" borderId="1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7" borderId="1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7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8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6" numFmtId="49" fillId="7" borderId="11" applyFont="1" applyNumberFormat="1" applyFill="1" applyBorder="1" applyAlignment="1" applyProtection="true">
      <alignment horizontal="center" vertical="center" textRotation="0" wrapText="false" shrinkToFit="false"/>
      <protection locked="false" hidden="false"/>
    </xf>
    <xf xfId="0" fontId="9" numFmtId="0" fillId="2" borderId="2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7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0" fillId="7" borderId="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7" borderId="3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9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2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3" borderId="3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34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2" numFmtId="0" fillId="3" borderId="1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3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3" numFmtId="0" fillId="3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2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4" borderId="7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8" numFmtId="0" fillId="6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4" borderId="2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9" numFmtId="0" fillId="5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8" numFmtId="0" fillId="5" borderId="2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3" borderId="12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5" numFmtId="0" fillId="5" borderId="3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2" borderId="6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2" borderId="2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9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4" numFmtId="0" fillId="2" borderId="30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3" numFmtId="0" fillId="2" borderId="1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6" numFmtId="0" fillId="2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5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5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3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1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3" borderId="3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3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5" borderId="1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7" borderId="1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5" borderId="3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7" borderId="3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1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3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1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3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3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8" numFmtId="0" fillId="2" borderId="2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6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6" borderId="3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15" numFmtId="0" fillId="9" borderId="3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9" numFmtId="0" fillId="6" borderId="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6" borderId="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8" numFmtId="0" fillId="6" borderId="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6" numFmtId="0" fillId="4" borderId="2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3" numFmtId="0" fillId="3" borderId="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3" borderId="7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3" numFmtId="0" fillId="3" borderId="29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3" numFmtId="0" fillId="3" borderId="27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3" numFmtId="0" fillId="3" borderId="1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3" numFmtId="0" fillId="3" borderId="7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3" numFmtId="0" fillId="3" borderId="27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3" numFmtId="0" fillId="3" borderId="1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3" borderId="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3" numFmtId="0" fillId="3" borderId="1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3" numFmtId="0" fillId="3" borderId="0" applyFont="1" applyNumberFormat="0" applyFill="1" applyBorder="0" applyAlignment="1" applyProtection="true">
      <alignment horizontal="left" vertical="center" textRotation="0" wrapText="false" shrinkToFit="false"/>
      <protection hidden="false"/>
    </xf>
    <xf xfId="0" fontId="9" numFmtId="0" fillId="7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7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5" borderId="1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2" numFmtId="0" fillId="3" borderId="1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9" numFmtId="0" fillId="5" borderId="3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9" numFmtId="0" fillId="5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9" numFmtId="0" fillId="5" borderId="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5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3" borderId="1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9" numFmtId="0" fillId="3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9" numFmtId="0" fillId="5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3" borderId="3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9" numFmtId="0" fillId="5" borderId="2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5" borderId="2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7" borderId="1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9" numFmtId="0" fillId="7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3" borderId="40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3" numFmtId="0" fillId="3" borderId="41" applyFont="1" applyNumberFormat="0" applyFill="1" applyBorder="1" applyAlignment="1" applyProtection="true">
      <alignment horizontal="center" vertical="center" textRotation="90" wrapText="true" shrinkToFit="false"/>
      <protection locked="false"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4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4" numFmtId="0" fillId="5" borderId="1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3" borderId="34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9" numFmtId="0" fillId="3" borderId="7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3" borderId="6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3" borderId="6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3" numFmtId="0" fillId="3" borderId="12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9" numFmtId="0" fillId="5" borderId="2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2" borderId="1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3" borderId="40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3" numFmtId="0" fillId="2" borderId="4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3" borderId="40" applyFont="1" applyNumberFormat="0" applyFill="1" applyBorder="1" applyAlignment="1" applyProtection="true">
      <alignment horizontal="center" vertical="center" textRotation="0" wrapText="true" shrinkToFit="false"/>
      <protection locked="false" hidden="false"/>
    </xf>
    <xf xfId="0" fontId="3" numFmtId="0" fillId="2" borderId="4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9" numFmtId="0" fillId="5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5" borderId="2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false" shrinkToFit="false"/>
      <protection hidden="false"/>
    </xf>
    <xf xfId="0" fontId="1" numFmtId="0" fillId="2" borderId="32" applyFont="1" applyNumberFormat="0" applyFill="0" applyBorder="1" applyAlignment="1" applyProtection="true">
      <alignment horizontal="general" vertical="top" textRotation="0" wrapText="false" shrinkToFit="false"/>
      <protection hidden="false"/>
    </xf>
    <xf xfId="0" fontId="9" numFmtId="0" fillId="5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5" borderId="1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5" borderId="1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5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5" numFmtId="0" fillId="2" borderId="1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5" numFmtId="0" fillId="3" borderId="6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15" numFmtId="0" fillId="3" borderId="12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0"/>
  </sheetPr>
  <dimension ref="A1:AD85"/>
  <sheetViews>
    <sheetView tabSelected="1" workbookViewId="0" zoomScale="80" zoomScaleNormal="80" showGridLines="false" showRowColHeaders="1">
      <selection activeCell="A1" sqref="A1:AC4"/>
    </sheetView>
  </sheetViews>
  <sheetFormatPr customHeight="true" defaultRowHeight="13.5" defaultColWidth="14.6640625" outlineLevelRow="0" outlineLevelCol="0"/>
  <cols>
    <col min="1" max="1" width="14" customWidth="true" style="0"/>
    <col min="2" max="2" width="53" customWidth="true" style="0"/>
    <col min="3" max="3" width="5.33203125" customWidth="true" style="0"/>
    <col min="4" max="4" width="5.33203125" customWidth="true" style="0"/>
    <col min="5" max="5" width="7.5" customWidth="true" style="0"/>
    <col min="6" max="6" width="0" hidden="true" customWidth="true" style="0"/>
    <col min="7" max="7" width="0" hidden="true" customWidth="true" style="0"/>
    <col min="8" max="8" width="0" hidden="true" customWidth="true" style="0"/>
    <col min="9" max="9" width="9.33203125" customWidth="true" style="0"/>
    <col min="10" max="10" width="0" hidden="true" customWidth="true" style="0"/>
    <col min="11" max="11" width="7" customWidth="true" style="0"/>
    <col min="12" max="12" width="0" hidden="true" customWidth="true" style="0"/>
    <col min="13" max="13" width="9.83203125" customWidth="true" style="0"/>
    <col min="14" max="14" width="0" hidden="true" customWidth="true" style="0"/>
    <col min="15" max="15" width="10.5" customWidth="true" style="0"/>
    <col min="16" max="16" width="8.5" customWidth="true" style="0"/>
    <col min="17" max="17" width="7.5" customWidth="true" style="0"/>
    <col min="18" max="18" width="0" hidden="true" customWidth="true" style="0"/>
    <col min="19" max="19" width="7.33203125" customWidth="true" style="0"/>
    <col min="20" max="20" width="12.83203125" customWidth="true" style="0"/>
    <col min="21" max="21" width="11.6640625" customWidth="true" style="0"/>
    <col min="22" max="22" width="12" customWidth="true" style="0"/>
    <col min="23" max="23" width="12.83203125" customWidth="true" style="0"/>
    <col min="24" max="24" width="11.5" customWidth="true" style="0"/>
    <col min="25" max="25" width="0" hidden="true" customWidth="true" style="0"/>
    <col min="26" max="26" width="10.5" customWidth="true" style="0"/>
    <col min="27" max="27" width="0" hidden="true" customWidth="true" style="0"/>
    <col min="28" max="28" width="16.83203125" customWidth="true" style="42"/>
    <col min="29" max="29" width="6" customWidth="true" style="0"/>
  </cols>
  <sheetData>
    <row r="1" spans="1:30" customHeight="1" ht="32.25">
      <c r="A1" s="272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</row>
    <row r="2" spans="1:30" customHeight="1" ht="30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</row>
    <row r="3" spans="1:30" customHeight="1" ht="13.5" hidden="true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</row>
    <row r="4" spans="1:30" customHeight="1" ht="70.5" hidden="true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</row>
    <row r="5" spans="1:30" customHeight="1" ht="12.75">
      <c r="A5" s="225" t="s">
        <v>1</v>
      </c>
      <c r="B5" s="233" t="s">
        <v>2</v>
      </c>
      <c r="C5" s="234" t="s">
        <v>3</v>
      </c>
      <c r="D5" s="234"/>
      <c r="E5" s="234"/>
      <c r="F5" s="234"/>
      <c r="G5" s="234"/>
      <c r="H5" s="234"/>
      <c r="I5" s="234"/>
      <c r="J5" s="234" t="s">
        <v>4</v>
      </c>
      <c r="K5" s="234"/>
      <c r="L5" s="234"/>
      <c r="M5" s="234"/>
      <c r="N5" s="234"/>
      <c r="O5" s="234"/>
      <c r="P5" s="234"/>
      <c r="Q5" s="234"/>
      <c r="R5" s="234"/>
      <c r="S5" s="234"/>
      <c r="T5" s="232"/>
      <c r="U5" s="232"/>
      <c r="V5" s="232"/>
      <c r="W5" s="232"/>
      <c r="X5" s="232"/>
      <c r="Y5" s="232"/>
      <c r="Z5" s="232"/>
      <c r="AA5" s="232"/>
      <c r="AB5" s="234" t="s">
        <v>5</v>
      </c>
      <c r="AC5" s="238"/>
    </row>
    <row r="6" spans="1:30" customHeight="1" ht="16.5">
      <c r="A6" s="225"/>
      <c r="B6" s="233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80" t="s">
        <v>6</v>
      </c>
      <c r="U6" s="281"/>
      <c r="V6" s="278" t="s">
        <v>7</v>
      </c>
      <c r="W6" s="279"/>
      <c r="X6" s="280" t="s">
        <v>8</v>
      </c>
      <c r="Y6" s="281"/>
      <c r="Z6" s="281"/>
      <c r="AA6" s="281"/>
      <c r="AB6" s="234"/>
      <c r="AC6" s="238"/>
    </row>
    <row r="7" spans="1:30" customHeight="1" ht="12.75">
      <c r="A7" s="225"/>
      <c r="B7" s="233"/>
      <c r="C7" s="229" t="s">
        <v>9</v>
      </c>
      <c r="D7" s="229" t="s">
        <v>10</v>
      </c>
      <c r="E7" s="229" t="s">
        <v>11</v>
      </c>
      <c r="F7" s="229" t="s">
        <v>12</v>
      </c>
      <c r="G7" s="229" t="s">
        <v>13</v>
      </c>
      <c r="H7" s="225" t="s">
        <v>14</v>
      </c>
      <c r="I7" s="226" t="s">
        <v>15</v>
      </c>
      <c r="J7" s="13"/>
      <c r="K7" s="226" t="s">
        <v>16</v>
      </c>
      <c r="L7" s="13"/>
      <c r="M7" s="234" t="s">
        <v>17</v>
      </c>
      <c r="N7" s="13"/>
      <c r="O7" s="234" t="s">
        <v>18</v>
      </c>
      <c r="P7" s="234"/>
      <c r="Q7" s="234"/>
      <c r="R7" s="234"/>
      <c r="S7" s="234"/>
      <c r="T7" s="15" t="s">
        <v>19</v>
      </c>
      <c r="U7" s="15" t="s">
        <v>20</v>
      </c>
      <c r="V7" s="15" t="s">
        <v>21</v>
      </c>
      <c r="W7" s="15" t="s">
        <v>22</v>
      </c>
      <c r="X7" s="260" t="s">
        <v>23</v>
      </c>
      <c r="Y7" s="232"/>
      <c r="Z7" s="260" t="s">
        <v>24</v>
      </c>
      <c r="AA7" s="232"/>
      <c r="AB7" s="234"/>
      <c r="AC7" s="238"/>
    </row>
    <row r="8" spans="1:30" customHeight="1" ht="99">
      <c r="A8" s="225"/>
      <c r="B8" s="233"/>
      <c r="C8" s="229"/>
      <c r="D8" s="229"/>
      <c r="E8" s="229"/>
      <c r="F8" s="229"/>
      <c r="G8" s="229"/>
      <c r="H8" s="225"/>
      <c r="I8" s="227"/>
      <c r="J8" s="13"/>
      <c r="K8" s="227"/>
      <c r="L8" s="13"/>
      <c r="M8" s="234"/>
      <c r="N8" s="13"/>
      <c r="O8" s="225" t="s">
        <v>25</v>
      </c>
      <c r="P8" s="225" t="s">
        <v>26</v>
      </c>
      <c r="Q8" s="225"/>
      <c r="R8" s="225"/>
      <c r="S8" s="225"/>
      <c r="T8" s="180" t="s">
        <v>27</v>
      </c>
      <c r="U8" s="64" t="s">
        <v>28</v>
      </c>
      <c r="V8" s="64" t="s">
        <v>29</v>
      </c>
      <c r="W8" s="64" t="s">
        <v>30</v>
      </c>
      <c r="X8" s="261" t="s">
        <v>31</v>
      </c>
      <c r="Y8" s="262"/>
      <c r="Z8" s="261" t="s">
        <v>32</v>
      </c>
      <c r="AA8" s="262"/>
      <c r="AB8" s="234"/>
      <c r="AC8" s="238"/>
    </row>
    <row r="9" spans="1:30" customHeight="1" ht="19.5">
      <c r="A9" s="225"/>
      <c r="B9" s="233"/>
      <c r="C9" s="229"/>
      <c r="D9" s="229"/>
      <c r="E9" s="229"/>
      <c r="F9" s="229"/>
      <c r="G9" s="229"/>
      <c r="H9" s="225"/>
      <c r="I9" s="227"/>
      <c r="J9" s="13"/>
      <c r="K9" s="227"/>
      <c r="L9" s="13"/>
      <c r="M9" s="234"/>
      <c r="N9" s="14"/>
      <c r="O9" s="229"/>
      <c r="P9" s="229" t="s">
        <v>33</v>
      </c>
      <c r="Q9" s="229" t="s">
        <v>34</v>
      </c>
      <c r="R9" s="226"/>
      <c r="S9" s="226" t="s">
        <v>35</v>
      </c>
      <c r="T9" s="230">
        <v>612</v>
      </c>
      <c r="U9" s="252">
        <v>864</v>
      </c>
      <c r="V9" s="230">
        <v>612</v>
      </c>
      <c r="W9" s="230">
        <v>864</v>
      </c>
      <c r="X9" s="230">
        <v>612</v>
      </c>
      <c r="Y9" s="268"/>
      <c r="Z9" s="230">
        <v>864</v>
      </c>
      <c r="AA9" s="266"/>
      <c r="AB9" s="239" t="s">
        <v>36</v>
      </c>
      <c r="AC9" s="238" t="s">
        <v>37</v>
      </c>
    </row>
    <row r="10" spans="1:30" customHeight="1" ht="46.5">
      <c r="A10" s="225"/>
      <c r="B10" s="233"/>
      <c r="C10" s="229"/>
      <c r="D10" s="229"/>
      <c r="E10" s="229"/>
      <c r="F10" s="229"/>
      <c r="G10" s="229"/>
      <c r="H10" s="225"/>
      <c r="I10" s="228"/>
      <c r="J10" s="13"/>
      <c r="K10" s="228"/>
      <c r="L10" s="13"/>
      <c r="M10" s="234"/>
      <c r="N10" s="14"/>
      <c r="O10" s="229"/>
      <c r="P10" s="229"/>
      <c r="Q10" s="229"/>
      <c r="R10" s="228"/>
      <c r="S10" s="228"/>
      <c r="T10" s="231"/>
      <c r="U10" s="253"/>
      <c r="V10" s="231"/>
      <c r="W10" s="231"/>
      <c r="X10" s="231"/>
      <c r="Y10" s="269"/>
      <c r="Z10" s="231"/>
      <c r="AA10" s="267"/>
      <c r="AB10" s="239"/>
      <c r="AC10" s="238"/>
    </row>
    <row r="11" spans="1:30" customHeight="1" ht="13.5">
      <c r="A11" s="12" t="s">
        <v>38</v>
      </c>
      <c r="B11" s="21" t="s">
        <v>39</v>
      </c>
      <c r="C11" s="21" t="s">
        <v>40</v>
      </c>
      <c r="D11" s="21" t="s">
        <v>41</v>
      </c>
      <c r="E11" s="21" t="s">
        <v>42</v>
      </c>
      <c r="F11" s="21" t="s">
        <v>43</v>
      </c>
      <c r="G11" s="21" t="s">
        <v>44</v>
      </c>
      <c r="H11" s="21" t="s">
        <v>45</v>
      </c>
      <c r="I11" s="21">
        <v>7</v>
      </c>
      <c r="J11" s="21" t="s">
        <v>46</v>
      </c>
      <c r="K11" s="21">
        <v>8</v>
      </c>
      <c r="L11" s="21" t="s">
        <v>47</v>
      </c>
      <c r="M11" s="21">
        <v>9</v>
      </c>
      <c r="N11" s="21" t="s">
        <v>48</v>
      </c>
      <c r="O11" s="21">
        <v>10</v>
      </c>
      <c r="P11" s="21">
        <v>11</v>
      </c>
      <c r="Q11" s="21">
        <v>12</v>
      </c>
      <c r="R11" s="21" t="s">
        <v>49</v>
      </c>
      <c r="S11" s="21">
        <v>13</v>
      </c>
      <c r="T11" s="21">
        <v>14</v>
      </c>
      <c r="U11" s="21">
        <v>15</v>
      </c>
      <c r="V11" s="21">
        <v>16</v>
      </c>
      <c r="W11" s="21">
        <v>17</v>
      </c>
      <c r="X11" s="21">
        <v>18</v>
      </c>
      <c r="Y11" s="21" t="s">
        <v>50</v>
      </c>
      <c r="Z11" s="21">
        <v>19</v>
      </c>
      <c r="AA11" s="21" t="s">
        <v>51</v>
      </c>
      <c r="AB11" s="213">
        <v>20</v>
      </c>
      <c r="AC11" s="22">
        <v>21</v>
      </c>
    </row>
    <row r="12" spans="1:30" customHeight="1" ht="13.5">
      <c r="A12" s="2"/>
      <c r="B12" s="235" t="s">
        <v>52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56" t="s">
        <v>53</v>
      </c>
      <c r="U12" s="181" t="s">
        <v>53</v>
      </c>
      <c r="V12" s="56" t="s">
        <v>53</v>
      </c>
      <c r="W12" s="56" t="s">
        <v>53</v>
      </c>
      <c r="X12" s="56" t="s">
        <v>53</v>
      </c>
      <c r="Y12" s="23"/>
      <c r="Z12" s="56" t="s">
        <v>53</v>
      </c>
      <c r="AA12" s="2"/>
      <c r="AB12" s="38"/>
      <c r="AC12" s="2"/>
    </row>
    <row r="13" spans="1:30" customHeight="1" ht="20.25">
      <c r="A13" s="58"/>
      <c r="B13" s="59" t="s">
        <v>54</v>
      </c>
      <c r="C13" s="59">
        <f>SUM(C14+C38)</f>
        <v>0</v>
      </c>
      <c r="D13" s="59">
        <f>SUM(D14+D38)</f>
        <v>0</v>
      </c>
      <c r="E13" s="59">
        <f>SUM(E14+E38)</f>
        <v>32</v>
      </c>
      <c r="F13" s="59">
        <f>SUM(F14+F38)</f>
        <v>0</v>
      </c>
      <c r="G13" s="59">
        <f>SUM(G14+G38)</f>
        <v>0</v>
      </c>
      <c r="H13" s="59">
        <f>SUM(H14+H38)</f>
        <v>0</v>
      </c>
      <c r="I13" s="59">
        <f>SUM(I14+I38)</f>
        <v>0</v>
      </c>
      <c r="J13" s="59"/>
      <c r="K13" s="60">
        <f>SUM(K14+K40+K47)</f>
        <v>1636</v>
      </c>
      <c r="L13" s="60">
        <f>SUM(L14+L40+L47)</f>
        <v>0</v>
      </c>
      <c r="M13" s="60">
        <f>SUM(M14+M40+M47)</f>
        <v>760</v>
      </c>
      <c r="N13" s="60">
        <f>SUM(N14+N38+N66+N67+N68+N76)</f>
        <v>0</v>
      </c>
      <c r="O13" s="60">
        <f>SUM(O14+O40+O47+O66+O67+O68+O76)</f>
        <v>2738</v>
      </c>
      <c r="P13" s="60"/>
      <c r="Q13" s="60"/>
      <c r="R13" s="60"/>
      <c r="S13" s="60"/>
      <c r="T13" s="60">
        <f>SUM(T14+T38+T66+T67+T68+T76)</f>
        <v>612</v>
      </c>
      <c r="U13" s="60">
        <f>SUM(U14+U38+U66+U67+U68+U76)</f>
        <v>864</v>
      </c>
      <c r="V13" s="60">
        <f>SUM(V14+V38+V66+V67+V68+V76)</f>
        <v>612</v>
      </c>
      <c r="W13" s="60">
        <f>SUM(W14+W38+W66+W67+W68+W76)</f>
        <v>864</v>
      </c>
      <c r="X13" s="60">
        <f>SUM(X14+X38+X66+X67+X68+X76)</f>
        <v>612</v>
      </c>
      <c r="Y13" s="60">
        <f>SUM(Y14+Y38+Y66+Y67+Y68+Y76)</f>
        <v>0</v>
      </c>
      <c r="Z13" s="60">
        <f>SUM(Z14+Z38+Z66+Z67+Z68+Z76)</f>
        <v>864</v>
      </c>
      <c r="AA13" s="60">
        <f>SUM(AA14+AA38+AA66+AA67+AA68+AA76)</f>
        <v>2</v>
      </c>
      <c r="AB13" s="198">
        <f>SUM(AB14+AB38+AB66+AB67+AB68+AB76)</f>
        <v>2210</v>
      </c>
      <c r="AC13" s="58">
        <v>144</v>
      </c>
    </row>
    <row r="14" spans="1:30" customHeight="1" ht="33">
      <c r="A14" s="129" t="s">
        <v>55</v>
      </c>
      <c r="B14" s="57" t="s">
        <v>56</v>
      </c>
      <c r="C14" s="44" t="e">
        <v>#REF!</v>
      </c>
      <c r="D14" s="44">
        <f>SUM(D17:D36)</f>
        <v>0</v>
      </c>
      <c r="E14" s="44">
        <f>SUM(E17:E36)</f>
        <v>21</v>
      </c>
      <c r="F14" s="44">
        <f>SUM(F17:F36)</f>
        <v>0</v>
      </c>
      <c r="G14" s="44">
        <f>SUM(G17:G36)</f>
        <v>0</v>
      </c>
      <c r="H14" s="44">
        <f>SUM(H17:H36)</f>
        <v>0</v>
      </c>
      <c r="I14" s="44">
        <f>SUM(I17:I36)</f>
        <v>0</v>
      </c>
      <c r="J14" s="43"/>
      <c r="K14" s="43">
        <f>SUM(K16+K25+K33)</f>
        <v>1466</v>
      </c>
      <c r="L14" s="43">
        <f>SUM(L16+L25+L33)</f>
        <v>0</v>
      </c>
      <c r="M14" s="43">
        <f>SUM(M16+M25+M33)</f>
        <v>590</v>
      </c>
      <c r="N14" s="43">
        <f>SUM(N16+N25+N33)</f>
        <v>0</v>
      </c>
      <c r="O14" s="43">
        <f>SUM(O16+O25+O33)</f>
        <v>2052</v>
      </c>
      <c r="P14" s="43">
        <f>O14-Q14</f>
        <v>1700</v>
      </c>
      <c r="Q14" s="43">
        <f>SUM(Q16+Q25+Q33)</f>
        <v>352</v>
      </c>
      <c r="R14" s="43">
        <f>SUM(R16+R25+R33)</f>
        <v>0</v>
      </c>
      <c r="S14" s="43">
        <f>SUM(S16+S25+S33)</f>
        <v>0</v>
      </c>
      <c r="T14" s="43">
        <f>SUM(T16+T25+T33)</f>
        <v>454</v>
      </c>
      <c r="U14" s="43">
        <f>SUM(U16+U25+U33)</f>
        <v>531</v>
      </c>
      <c r="V14" s="43">
        <f>SUM(V16+V25+V33)</f>
        <v>443</v>
      </c>
      <c r="W14" s="43">
        <f>SUM(W16+W25+W33)</f>
        <v>468</v>
      </c>
      <c r="X14" s="43">
        <f>SUM(X16+X25+X33)</f>
        <v>111</v>
      </c>
      <c r="Y14" s="43">
        <f>SUM(Y16+Y25+Y33)</f>
        <v>0</v>
      </c>
      <c r="Z14" s="43">
        <f>SUM(Z16+Z25+Z33)</f>
        <v>45</v>
      </c>
      <c r="AA14" s="62"/>
      <c r="AB14" s="199">
        <f>SUM(T14:Z14)</f>
        <v>2052</v>
      </c>
      <c r="AC14" s="130"/>
    </row>
    <row r="15" spans="1:30" customHeight="1" ht="12">
      <c r="A15" s="131"/>
      <c r="B15" s="132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43">
        <f>O15-Q15</f>
        <v>0</v>
      </c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38"/>
      <c r="AC15" s="131"/>
    </row>
    <row r="16" spans="1:30" customHeight="1" ht="25.5">
      <c r="A16" s="218"/>
      <c r="B16" s="219" t="s">
        <v>57</v>
      </c>
      <c r="C16" s="220">
        <f>SUM(C17:C23)</f>
        <v>2</v>
      </c>
      <c r="D16" s="220">
        <f>SUM(D17:D23)</f>
        <v>0</v>
      </c>
      <c r="E16" s="220">
        <f>SUM(E17:E23)</f>
        <v>4</v>
      </c>
      <c r="F16" s="220">
        <f>SUM(F17:F23)</f>
        <v>0</v>
      </c>
      <c r="G16" s="220">
        <f>SUM(G17:G23)</f>
        <v>0</v>
      </c>
      <c r="H16" s="220">
        <f>SUM(H17:H23)</f>
        <v>0</v>
      </c>
      <c r="I16" s="220">
        <f>SUM(I17:I23)</f>
        <v>0</v>
      </c>
      <c r="J16" s="221"/>
      <c r="K16" s="222">
        <f>SUM(K17:K24)</f>
        <v>1023</v>
      </c>
      <c r="L16" s="222">
        <f>SUM(L17:L24)</f>
        <v>0</v>
      </c>
      <c r="M16" s="222">
        <f>SUM(M17:M24)</f>
        <v>318</v>
      </c>
      <c r="N16" s="222">
        <f>SUM(N17:N24)</f>
        <v>0</v>
      </c>
      <c r="O16" s="222">
        <f>SUM(O17:O24)</f>
        <v>1194</v>
      </c>
      <c r="P16" s="217">
        <f>O16-Q16</f>
        <v>993</v>
      </c>
      <c r="Q16" s="222">
        <f>SUM(Q17:Q24)</f>
        <v>201</v>
      </c>
      <c r="R16" s="222">
        <f>SUM(R17:R24)</f>
        <v>0</v>
      </c>
      <c r="S16" s="222">
        <f>SUM(S17:S24)</f>
        <v>0</v>
      </c>
      <c r="T16" s="222">
        <f>SUM(T17:T24)</f>
        <v>267</v>
      </c>
      <c r="U16" s="222">
        <f>SUM(U17:U24)</f>
        <v>316</v>
      </c>
      <c r="V16" s="222">
        <f>SUM(V17:V24)</f>
        <v>237</v>
      </c>
      <c r="W16" s="222">
        <f>SUM(W17:W24)</f>
        <v>335</v>
      </c>
      <c r="X16" s="222">
        <f>SUM(X17:X24)</f>
        <v>39</v>
      </c>
      <c r="Y16" s="222">
        <f>SUM(Y17:Y24)</f>
        <v>0</v>
      </c>
      <c r="Z16" s="222">
        <f>SUM(Z17:Z24)</f>
        <v>0</v>
      </c>
      <c r="AA16" s="133"/>
      <c r="AB16" s="25">
        <f>SUM(T16:T16)</f>
        <v>267</v>
      </c>
      <c r="AC16" s="134"/>
    </row>
    <row r="17" spans="1:30" customHeight="1" ht="18">
      <c r="A17" s="3" t="s">
        <v>58</v>
      </c>
      <c r="B17" s="65" t="s">
        <v>59</v>
      </c>
      <c r="C17" s="66">
        <v>1</v>
      </c>
      <c r="D17" s="67"/>
      <c r="E17" s="67"/>
      <c r="F17" s="67"/>
      <c r="G17" s="67"/>
      <c r="H17" s="67"/>
      <c r="I17" s="68"/>
      <c r="J17" s="67"/>
      <c r="K17" s="69">
        <f>SUM(M17:O17)</f>
        <v>154</v>
      </c>
      <c r="L17" s="67"/>
      <c r="M17" s="67">
        <v>76</v>
      </c>
      <c r="N17" s="67"/>
      <c r="O17" s="69">
        <v>78</v>
      </c>
      <c r="P17" s="43">
        <f>O17-Q17</f>
        <v>78</v>
      </c>
      <c r="Q17" s="185"/>
      <c r="R17" s="69"/>
      <c r="S17" s="74"/>
      <c r="T17" s="223">
        <v>23</v>
      </c>
      <c r="U17" s="185">
        <v>34</v>
      </c>
      <c r="V17" s="69">
        <v>17</v>
      </c>
      <c r="W17" s="69">
        <v>40</v>
      </c>
      <c r="X17" s="69"/>
      <c r="Y17" s="67"/>
      <c r="Z17" s="69"/>
      <c r="AA17" s="67"/>
      <c r="AB17" s="200">
        <f>SUM(T17:T17)</f>
        <v>23</v>
      </c>
      <c r="AC17" s="135"/>
    </row>
    <row r="18" spans="1:30" customHeight="1" ht="18">
      <c r="A18" s="3"/>
      <c r="B18" s="65" t="s">
        <v>60</v>
      </c>
      <c r="C18" s="66"/>
      <c r="D18" s="67"/>
      <c r="E18" s="67"/>
      <c r="F18" s="67"/>
      <c r="G18" s="67"/>
      <c r="H18" s="67"/>
      <c r="I18" s="68"/>
      <c r="J18" s="67"/>
      <c r="K18" s="69"/>
      <c r="L18" s="67"/>
      <c r="M18" s="67"/>
      <c r="N18" s="67"/>
      <c r="O18" s="69">
        <v>207</v>
      </c>
      <c r="P18" s="43">
        <f>O18-Q18</f>
        <v>207</v>
      </c>
      <c r="Q18" s="185"/>
      <c r="R18" s="69"/>
      <c r="S18" s="74"/>
      <c r="T18" s="223">
        <v>31</v>
      </c>
      <c r="U18" s="185">
        <v>45</v>
      </c>
      <c r="V18" s="69">
        <v>43</v>
      </c>
      <c r="W18" s="69">
        <v>52</v>
      </c>
      <c r="X18" s="69"/>
      <c r="Y18" s="67"/>
      <c r="Z18" s="69"/>
      <c r="AA18" s="67"/>
      <c r="AB18" s="200">
        <f>SUM(T18:T18)</f>
        <v>31</v>
      </c>
      <c r="AC18" s="135"/>
    </row>
    <row r="19" spans="1:30" customHeight="1" ht="17.25">
      <c r="A19" s="3" t="s">
        <v>61</v>
      </c>
      <c r="B19" s="65" t="s">
        <v>62</v>
      </c>
      <c r="C19" s="66"/>
      <c r="D19" s="67"/>
      <c r="E19" s="67">
        <v>1</v>
      </c>
      <c r="F19" s="67"/>
      <c r="G19" s="67"/>
      <c r="H19" s="67"/>
      <c r="I19" s="68"/>
      <c r="J19" s="67"/>
      <c r="K19" s="69">
        <f>SUM(M19:M19)</f>
        <v>85</v>
      </c>
      <c r="L19" s="67"/>
      <c r="M19" s="67">
        <v>85</v>
      </c>
      <c r="N19" s="67"/>
      <c r="O19" s="69">
        <v>171</v>
      </c>
      <c r="P19" s="43">
        <f>O19-Q19</f>
        <v>171</v>
      </c>
      <c r="Q19" s="185"/>
      <c r="R19" s="69"/>
      <c r="S19" s="74"/>
      <c r="T19" s="69">
        <v>34</v>
      </c>
      <c r="U19" s="69">
        <v>46</v>
      </c>
      <c r="V19" s="69">
        <v>28</v>
      </c>
      <c r="W19" s="69">
        <v>63</v>
      </c>
      <c r="X19" s="69"/>
      <c r="Y19" s="67"/>
      <c r="Z19" s="69"/>
      <c r="AA19" s="67"/>
      <c r="AB19" s="200">
        <f>SUM(T19:T19)</f>
        <v>34</v>
      </c>
      <c r="AC19" s="135"/>
    </row>
    <row r="20" spans="1:30" customHeight="1" ht="28.5">
      <c r="A20" s="3" t="s">
        <v>63</v>
      </c>
      <c r="B20" s="149" t="s">
        <v>64</v>
      </c>
      <c r="C20" s="66">
        <v>1</v>
      </c>
      <c r="D20" s="67"/>
      <c r="E20" s="67"/>
      <c r="F20" s="67"/>
      <c r="G20" s="67"/>
      <c r="H20" s="67"/>
      <c r="I20" s="68"/>
      <c r="J20" s="67"/>
      <c r="K20" s="69">
        <f>SUM(M20:O20)</f>
        <v>320</v>
      </c>
      <c r="L20" s="73"/>
      <c r="M20" s="73">
        <v>35</v>
      </c>
      <c r="N20" s="5"/>
      <c r="O20" s="69">
        <v>285</v>
      </c>
      <c r="P20" s="43">
        <f>O20-Q20</f>
        <v>250</v>
      </c>
      <c r="Q20" s="185">
        <v>35</v>
      </c>
      <c r="R20" s="70"/>
      <c r="S20" s="71"/>
      <c r="T20" s="69">
        <v>77</v>
      </c>
      <c r="U20" s="69">
        <v>80</v>
      </c>
      <c r="V20" s="69">
        <v>51</v>
      </c>
      <c r="W20" s="69">
        <v>77</v>
      </c>
      <c r="X20" s="69"/>
      <c r="Y20" s="67"/>
      <c r="Z20" s="69"/>
      <c r="AA20" s="136"/>
      <c r="AB20" s="201">
        <f>SUM(T20:T20)</f>
        <v>77</v>
      </c>
      <c r="AC20" s="137"/>
    </row>
    <row r="21" spans="1:30" customHeight="1" ht="15.75">
      <c r="A21" s="3" t="s">
        <v>65</v>
      </c>
      <c r="B21" s="65" t="s">
        <v>66</v>
      </c>
      <c r="C21" s="66"/>
      <c r="D21" s="67"/>
      <c r="E21" s="67">
        <v>1</v>
      </c>
      <c r="F21" s="67"/>
      <c r="G21" s="67"/>
      <c r="H21" s="67"/>
      <c r="I21" s="68"/>
      <c r="J21" s="67"/>
      <c r="K21" s="69">
        <f>SUM(M21:O21)</f>
        <v>197</v>
      </c>
      <c r="L21" s="67"/>
      <c r="M21" s="67">
        <v>26</v>
      </c>
      <c r="N21" s="67"/>
      <c r="O21" s="69">
        <v>171</v>
      </c>
      <c r="P21" s="43">
        <f>O21-Q21</f>
        <v>171</v>
      </c>
      <c r="Q21" s="185"/>
      <c r="R21" s="69"/>
      <c r="S21" s="74"/>
      <c r="T21" s="69">
        <v>34</v>
      </c>
      <c r="U21" s="69">
        <v>38</v>
      </c>
      <c r="V21" s="69">
        <v>46</v>
      </c>
      <c r="W21" s="69">
        <v>53</v>
      </c>
      <c r="X21" s="69"/>
      <c r="Y21" s="67"/>
      <c r="Z21" s="69"/>
      <c r="AA21" s="67"/>
      <c r="AB21" s="202">
        <f>SUM(T21:T21)</f>
        <v>34</v>
      </c>
      <c r="AC21" s="135"/>
    </row>
    <row r="22" spans="1:30" customHeight="1" ht="16.5">
      <c r="A22" s="3" t="s">
        <v>67</v>
      </c>
      <c r="B22" s="65" t="s">
        <v>68</v>
      </c>
      <c r="C22" s="66"/>
      <c r="D22" s="67"/>
      <c r="E22" s="67">
        <v>1</v>
      </c>
      <c r="F22" s="67"/>
      <c r="G22" s="67"/>
      <c r="H22" s="67"/>
      <c r="I22" s="68"/>
      <c r="J22" s="67"/>
      <c r="K22" s="69">
        <f>SUM(M22:O22)</f>
        <v>231</v>
      </c>
      <c r="L22" s="73"/>
      <c r="M22" s="73">
        <v>60</v>
      </c>
      <c r="N22" s="67"/>
      <c r="O22" s="69">
        <v>171</v>
      </c>
      <c r="P22" s="43">
        <f>O22-Q22</f>
        <v>10</v>
      </c>
      <c r="Q22" s="185">
        <v>161</v>
      </c>
      <c r="R22" s="69"/>
      <c r="S22" s="74"/>
      <c r="T22" s="69">
        <v>34</v>
      </c>
      <c r="U22" s="69">
        <v>53</v>
      </c>
      <c r="V22" s="69">
        <v>34</v>
      </c>
      <c r="W22" s="69">
        <v>50</v>
      </c>
      <c r="X22" s="69"/>
      <c r="Y22" s="67"/>
      <c r="Z22" s="69"/>
      <c r="AA22" s="67"/>
      <c r="AB22" s="200">
        <f>SUM(T22:T22)</f>
        <v>34</v>
      </c>
      <c r="AC22" s="135"/>
    </row>
    <row r="23" spans="1:30" customHeight="1" ht="17.25">
      <c r="A23" s="3" t="s">
        <v>69</v>
      </c>
      <c r="B23" s="148" t="s">
        <v>70</v>
      </c>
      <c r="C23" s="66"/>
      <c r="D23" s="67"/>
      <c r="E23" s="67">
        <v>1</v>
      </c>
      <c r="F23" s="67"/>
      <c r="G23" s="67"/>
      <c r="H23" s="67"/>
      <c r="I23" s="68"/>
      <c r="J23" s="67"/>
      <c r="K23" s="69">
        <f>SUM(M23:M23)</f>
        <v>36</v>
      </c>
      <c r="L23" s="73"/>
      <c r="M23" s="73">
        <v>36</v>
      </c>
      <c r="N23" s="67"/>
      <c r="O23" s="69">
        <v>72</v>
      </c>
      <c r="P23" s="43">
        <f>O23-Q23</f>
        <v>72</v>
      </c>
      <c r="Q23" s="185"/>
      <c r="R23" s="69"/>
      <c r="S23" s="74"/>
      <c r="T23" s="69">
        <v>34</v>
      </c>
      <c r="U23" s="69">
        <v>20</v>
      </c>
      <c r="V23" s="69">
        <v>18</v>
      </c>
      <c r="W23" s="69"/>
      <c r="X23" s="69"/>
      <c r="Y23" s="67"/>
      <c r="Z23" s="69"/>
      <c r="AA23" s="67"/>
      <c r="AB23" s="200">
        <f>SUM(T23:T23)</f>
        <v>34</v>
      </c>
      <c r="AC23" s="135"/>
    </row>
    <row r="24" spans="1:30" customHeight="1" ht="15" s="186" customFormat="1">
      <c r="A24" s="189" t="s">
        <v>71</v>
      </c>
      <c r="B24" s="190" t="s">
        <v>72</v>
      </c>
      <c r="C24" s="191"/>
      <c r="D24" s="182"/>
      <c r="E24" s="182"/>
      <c r="F24" s="182"/>
      <c r="G24" s="182"/>
      <c r="H24" s="182"/>
      <c r="I24" s="183"/>
      <c r="J24" s="183" t="s">
        <v>73</v>
      </c>
      <c r="K24" s="184"/>
      <c r="L24" s="191"/>
      <c r="M24" s="185"/>
      <c r="N24" s="187"/>
      <c r="O24" s="188">
        <v>39</v>
      </c>
      <c r="P24" s="43">
        <f>O24-Q24</f>
        <v>34</v>
      </c>
      <c r="Q24" s="192">
        <v>5</v>
      </c>
      <c r="R24" s="185"/>
      <c r="S24" s="192"/>
      <c r="T24" s="185"/>
      <c r="U24" s="193"/>
      <c r="V24" s="182"/>
      <c r="W24" s="193"/>
      <c r="X24" s="193">
        <v>39</v>
      </c>
      <c r="Y24" s="182"/>
      <c r="Z24" s="193"/>
      <c r="AA24" s="182"/>
      <c r="AB24" s="203">
        <f>SUM(U24:Z24)</f>
        <v>39</v>
      </c>
      <c r="AC24" s="194"/>
    </row>
    <row r="25" spans="1:30" customHeight="1" ht="30">
      <c r="A25" s="19"/>
      <c r="B25" s="146" t="s">
        <v>74</v>
      </c>
      <c r="C25" s="144">
        <f>SUM(C26:C30)</f>
        <v>0</v>
      </c>
      <c r="D25" s="144">
        <f>SUM(D26:D30)</f>
        <v>0</v>
      </c>
      <c r="E25" s="144">
        <f>SUM(E26:E30)</f>
        <v>5</v>
      </c>
      <c r="F25" s="144">
        <f>SUM(F26:F30)</f>
        <v>0</v>
      </c>
      <c r="G25" s="144">
        <f>SUM(G26:G30)</f>
        <v>0</v>
      </c>
      <c r="H25" s="144">
        <f>SUM(H26:H30)</f>
        <v>0</v>
      </c>
      <c r="I25" s="144">
        <f>SUM(I26:I30)</f>
        <v>0</v>
      </c>
      <c r="J25" s="105"/>
      <c r="K25" s="176">
        <f>SUM(K26:K32)</f>
        <v>401</v>
      </c>
      <c r="L25" s="176">
        <f>SUM(L26:L32)</f>
        <v>0</v>
      </c>
      <c r="M25" s="176">
        <f>SUM(M26:M32)</f>
        <v>230</v>
      </c>
      <c r="N25" s="176">
        <f>SUM(N26:N32)</f>
        <v>0</v>
      </c>
      <c r="O25" s="176">
        <f>SUM(O26:O32)</f>
        <v>717</v>
      </c>
      <c r="P25" s="217">
        <f>O25-Q25</f>
        <v>571</v>
      </c>
      <c r="Q25" s="176">
        <f>SUM(Q26:Q32)</f>
        <v>146</v>
      </c>
      <c r="R25" s="176">
        <f>SUM(R26:R32)</f>
        <v>0</v>
      </c>
      <c r="S25" s="176">
        <f>SUM(S26:S32)</f>
        <v>0</v>
      </c>
      <c r="T25" s="176">
        <f>SUM(T26:T32)</f>
        <v>187</v>
      </c>
      <c r="U25" s="176">
        <f>SUM(U26:U32)</f>
        <v>187</v>
      </c>
      <c r="V25" s="176">
        <f>SUM(V26:V32)</f>
        <v>206</v>
      </c>
      <c r="W25" s="176">
        <f>SUM(W26:W32)</f>
        <v>101</v>
      </c>
      <c r="X25" s="176">
        <f>SUM(X26:X32)</f>
        <v>36</v>
      </c>
      <c r="Y25" s="176">
        <f>SUM(Y26:Y32)</f>
        <v>0</v>
      </c>
      <c r="Z25" s="176">
        <f>SUM(Z26:Z32)</f>
        <v>0</v>
      </c>
      <c r="AA25" s="105"/>
      <c r="AB25" s="25">
        <f>SUM(T25:T25)</f>
        <v>187</v>
      </c>
      <c r="AC25" s="145"/>
    </row>
    <row r="26" spans="1:30" customHeight="1" ht="23.25">
      <c r="A26" s="3" t="s">
        <v>75</v>
      </c>
      <c r="B26" s="148" t="s">
        <v>76</v>
      </c>
      <c r="C26" s="66"/>
      <c r="D26" s="67"/>
      <c r="E26" s="67">
        <v>1</v>
      </c>
      <c r="F26" s="67"/>
      <c r="G26" s="67"/>
      <c r="H26" s="67"/>
      <c r="I26" s="68"/>
      <c r="J26" s="67"/>
      <c r="K26" s="69">
        <f>SUM(M26:M26)</f>
        <v>36</v>
      </c>
      <c r="L26" s="73"/>
      <c r="M26" s="73">
        <v>36</v>
      </c>
      <c r="N26" s="67"/>
      <c r="O26" s="69">
        <v>114</v>
      </c>
      <c r="P26" s="43">
        <f>O26-Q26</f>
        <v>99</v>
      </c>
      <c r="Q26" s="185">
        <v>15</v>
      </c>
      <c r="R26" s="69"/>
      <c r="S26" s="74"/>
      <c r="T26" s="69">
        <v>34</v>
      </c>
      <c r="U26" s="69">
        <v>58</v>
      </c>
      <c r="V26" s="69">
        <v>22</v>
      </c>
      <c r="W26" s="69"/>
      <c r="X26" s="69"/>
      <c r="Y26" s="67"/>
      <c r="Z26" s="69"/>
      <c r="AA26" s="67"/>
      <c r="AB26" s="200">
        <f>SUM(T26:T26)</f>
        <v>34</v>
      </c>
      <c r="AC26" s="135"/>
    </row>
    <row r="27" spans="1:30" customHeight="1" ht="19.5">
      <c r="A27" s="3" t="s">
        <v>77</v>
      </c>
      <c r="B27" s="65" t="s">
        <v>78</v>
      </c>
      <c r="C27" s="66"/>
      <c r="D27" s="67"/>
      <c r="E27" s="67">
        <v>1</v>
      </c>
      <c r="F27" s="67"/>
      <c r="G27" s="67"/>
      <c r="H27" s="67"/>
      <c r="I27" s="68"/>
      <c r="J27" s="67"/>
      <c r="K27" s="69">
        <f>SUM(M27:O27)</f>
        <v>191</v>
      </c>
      <c r="L27" s="67"/>
      <c r="M27" s="67">
        <v>20</v>
      </c>
      <c r="N27" s="67"/>
      <c r="O27" s="69">
        <v>171</v>
      </c>
      <c r="P27" s="43">
        <f>O27-Q27</f>
        <v>171</v>
      </c>
      <c r="Q27" s="185"/>
      <c r="R27" s="69"/>
      <c r="S27" s="74"/>
      <c r="T27" s="69">
        <v>34</v>
      </c>
      <c r="U27" s="69">
        <v>40</v>
      </c>
      <c r="V27" s="69">
        <v>51</v>
      </c>
      <c r="W27" s="69">
        <v>46</v>
      </c>
      <c r="X27" s="69"/>
      <c r="Y27" s="67"/>
      <c r="Z27" s="69"/>
      <c r="AA27" s="67"/>
      <c r="AB27" s="200">
        <f>SUM(T27:T27)</f>
        <v>34</v>
      </c>
      <c r="AC27" s="135"/>
    </row>
    <row r="28" spans="1:30" customHeight="1" ht="16.5">
      <c r="A28" s="3" t="s">
        <v>79</v>
      </c>
      <c r="B28" s="148" t="s">
        <v>80</v>
      </c>
      <c r="C28" s="66"/>
      <c r="D28" s="67"/>
      <c r="E28" s="67">
        <v>1</v>
      </c>
      <c r="F28" s="67"/>
      <c r="G28" s="67"/>
      <c r="H28" s="67"/>
      <c r="I28" s="68"/>
      <c r="J28" s="67"/>
      <c r="K28" s="69">
        <f>SUM(M28:M28)</f>
        <v>8</v>
      </c>
      <c r="L28" s="73"/>
      <c r="M28" s="73">
        <v>8</v>
      </c>
      <c r="N28" s="67"/>
      <c r="O28" s="69">
        <v>36</v>
      </c>
      <c r="P28" s="43">
        <f>O28-Q28</f>
        <v>32</v>
      </c>
      <c r="Q28" s="185">
        <v>4</v>
      </c>
      <c r="R28" s="69"/>
      <c r="S28" s="74"/>
      <c r="T28" s="69">
        <v>17</v>
      </c>
      <c r="U28" s="69">
        <v>19</v>
      </c>
      <c r="V28" s="69"/>
      <c r="W28" s="69"/>
      <c r="X28" s="69"/>
      <c r="Y28" s="67"/>
      <c r="Z28" s="69"/>
      <c r="AA28" s="67"/>
      <c r="AB28" s="200">
        <f>SUM(T28:T28)</f>
        <v>17</v>
      </c>
      <c r="AC28" s="135"/>
    </row>
    <row r="29" spans="1:30" customHeight="1" ht="21">
      <c r="A29" s="3" t="s">
        <v>81</v>
      </c>
      <c r="B29" s="148" t="s">
        <v>82</v>
      </c>
      <c r="C29" s="66"/>
      <c r="D29" s="67"/>
      <c r="E29" s="67">
        <v>1</v>
      </c>
      <c r="F29" s="67"/>
      <c r="G29" s="67"/>
      <c r="H29" s="67"/>
      <c r="I29" s="68"/>
      <c r="J29" s="67"/>
      <c r="K29" s="69">
        <f>SUM(M29:M29)</f>
        <v>25</v>
      </c>
      <c r="L29" s="73"/>
      <c r="M29" s="73">
        <v>25</v>
      </c>
      <c r="N29" s="67"/>
      <c r="O29" s="69">
        <v>72</v>
      </c>
      <c r="P29" s="43">
        <f>O29-Q29</f>
        <v>62</v>
      </c>
      <c r="Q29" s="185">
        <v>10</v>
      </c>
      <c r="R29" s="69"/>
      <c r="S29" s="74"/>
      <c r="T29" s="69"/>
      <c r="U29" s="69"/>
      <c r="V29" s="69">
        <v>41</v>
      </c>
      <c r="W29" s="69">
        <v>31</v>
      </c>
      <c r="X29" s="69"/>
      <c r="Y29" s="67"/>
      <c r="Z29" s="69"/>
      <c r="AA29" s="67"/>
      <c r="AB29" s="200">
        <f>SUM(T29:T29)</f>
        <v>0</v>
      </c>
      <c r="AC29" s="135"/>
    </row>
    <row r="30" spans="1:30" customHeight="1" ht="22.5">
      <c r="A30" s="3" t="s">
        <v>83</v>
      </c>
      <c r="B30" s="148" t="s">
        <v>84</v>
      </c>
      <c r="C30" s="66"/>
      <c r="D30" s="67"/>
      <c r="E30" s="67">
        <v>1</v>
      </c>
      <c r="F30" s="67"/>
      <c r="G30" s="67"/>
      <c r="H30" s="67"/>
      <c r="I30" s="68"/>
      <c r="J30" s="67"/>
      <c r="K30" s="69">
        <f>SUM(M30:M30)</f>
        <v>26</v>
      </c>
      <c r="L30" s="73"/>
      <c r="M30" s="73">
        <v>26</v>
      </c>
      <c r="N30" s="67"/>
      <c r="O30" s="69">
        <v>36</v>
      </c>
      <c r="P30" s="43">
        <f>O30-Q30</f>
        <v>32</v>
      </c>
      <c r="Q30" s="185">
        <v>4</v>
      </c>
      <c r="R30" s="69"/>
      <c r="S30" s="74"/>
      <c r="T30" s="69"/>
      <c r="U30" s="69"/>
      <c r="V30" s="69"/>
      <c r="W30" s="69"/>
      <c r="X30" s="69">
        <v>36</v>
      </c>
      <c r="Y30" s="67"/>
      <c r="Z30" s="69"/>
      <c r="AA30" s="67"/>
      <c r="AB30" s="200">
        <f>SUM(T30:T30)</f>
        <v>0</v>
      </c>
      <c r="AC30" s="135"/>
    </row>
    <row r="31" spans="1:30" customHeight="1" ht="20.25">
      <c r="A31" s="3" t="s">
        <v>85</v>
      </c>
      <c r="B31" s="149" t="s">
        <v>86</v>
      </c>
      <c r="C31" s="66"/>
      <c r="D31" s="67"/>
      <c r="E31" s="67">
        <v>1</v>
      </c>
      <c r="F31" s="67"/>
      <c r="G31" s="67"/>
      <c r="H31" s="67"/>
      <c r="I31" s="68"/>
      <c r="J31" s="67"/>
      <c r="K31" s="69">
        <f>SUM(M31:M31)</f>
        <v>30</v>
      </c>
      <c r="L31" s="73"/>
      <c r="M31" s="73">
        <v>30</v>
      </c>
      <c r="N31" s="5"/>
      <c r="O31" s="69">
        <v>108</v>
      </c>
      <c r="P31" s="43">
        <f>O31-Q31</f>
        <v>45</v>
      </c>
      <c r="Q31" s="192">
        <v>63</v>
      </c>
      <c r="R31" s="70"/>
      <c r="S31" s="71"/>
      <c r="T31" s="69">
        <v>34</v>
      </c>
      <c r="U31" s="69">
        <v>46</v>
      </c>
      <c r="V31" s="69">
        <v>28</v>
      </c>
      <c r="W31" s="78"/>
      <c r="X31" s="69"/>
      <c r="Y31" s="67"/>
      <c r="Z31" s="69"/>
      <c r="AA31" s="136"/>
      <c r="AB31" s="201">
        <f>SUM(T31:T31)</f>
        <v>34</v>
      </c>
      <c r="AC31" s="137"/>
    </row>
    <row r="32" spans="1:30" customHeight="1" ht="27.75">
      <c r="A32" s="16" t="s">
        <v>87</v>
      </c>
      <c r="B32" s="175" t="s">
        <v>88</v>
      </c>
      <c r="C32" s="101">
        <v>1</v>
      </c>
      <c r="D32" s="80"/>
      <c r="E32" s="80"/>
      <c r="F32" s="80"/>
      <c r="G32" s="80"/>
      <c r="H32" s="80"/>
      <c r="I32" s="102"/>
      <c r="J32" s="80"/>
      <c r="K32" s="69">
        <f>SUM(M32:M32)</f>
        <v>85</v>
      </c>
      <c r="L32" s="103"/>
      <c r="M32" s="103">
        <v>85</v>
      </c>
      <c r="N32" s="17"/>
      <c r="O32" s="75">
        <v>180</v>
      </c>
      <c r="P32" s="43">
        <f>O32-Q32</f>
        <v>130</v>
      </c>
      <c r="Q32" s="195">
        <v>50</v>
      </c>
      <c r="R32" s="56"/>
      <c r="S32" s="76"/>
      <c r="T32" s="79">
        <v>68</v>
      </c>
      <c r="U32" s="79">
        <v>24</v>
      </c>
      <c r="V32" s="79">
        <v>64</v>
      </c>
      <c r="W32" s="79">
        <v>24</v>
      </c>
      <c r="X32" s="79"/>
      <c r="Y32" s="80"/>
      <c r="Z32" s="79"/>
      <c r="AA32" s="138"/>
      <c r="AB32" s="204">
        <f>SUM(T32:T32)</f>
        <v>68</v>
      </c>
      <c r="AC32" s="139"/>
    </row>
    <row r="33" spans="1:30" customHeight="1" ht="22.5">
      <c r="A33" s="19"/>
      <c r="B33" s="147" t="s">
        <v>89</v>
      </c>
      <c r="C33" s="104">
        <f>SUM(C34:C36)</f>
        <v>0</v>
      </c>
      <c r="D33" s="104">
        <f>SUM(D34:D36)</f>
        <v>0</v>
      </c>
      <c r="E33" s="104">
        <f>SUM(E34:E36)</f>
        <v>3</v>
      </c>
      <c r="F33" s="104">
        <f>SUM(F34:F36)</f>
        <v>0</v>
      </c>
      <c r="G33" s="104">
        <f>SUM(G34:G36)</f>
        <v>0</v>
      </c>
      <c r="H33" s="104">
        <f>SUM(H34:H36)</f>
        <v>0</v>
      </c>
      <c r="I33" s="104">
        <f>SUM(I34:I36)</f>
        <v>0</v>
      </c>
      <c r="J33" s="104"/>
      <c r="K33" s="60">
        <f>SUM(M33:M33)</f>
        <v>42</v>
      </c>
      <c r="L33" s="176"/>
      <c r="M33" s="176">
        <f>SUM(M34:M36)</f>
        <v>42</v>
      </c>
      <c r="N33" s="176">
        <f>SUM(N34:N36)</f>
        <v>0</v>
      </c>
      <c r="O33" s="176">
        <f>SUM(O34:O36)</f>
        <v>141</v>
      </c>
      <c r="P33" s="43">
        <f>O33-Q33</f>
        <v>136</v>
      </c>
      <c r="Q33" s="176">
        <f>SUM(Q34:Q36)</f>
        <v>5</v>
      </c>
      <c r="R33" s="176">
        <f>SUM(R34:R36)</f>
        <v>0</v>
      </c>
      <c r="S33" s="176">
        <f>SUM(S34:S36)</f>
        <v>0</v>
      </c>
      <c r="T33" s="176">
        <f>SUM(T34:T36)</f>
        <v>0</v>
      </c>
      <c r="U33" s="176">
        <f>SUM(U34:U36)</f>
        <v>28</v>
      </c>
      <c r="V33" s="176">
        <f>SUM(V34:V36)</f>
        <v>0</v>
      </c>
      <c r="W33" s="176">
        <f>SUM(W34:W36)</f>
        <v>32</v>
      </c>
      <c r="X33" s="176">
        <f>SUM(X34:X36)</f>
        <v>36</v>
      </c>
      <c r="Y33" s="176">
        <f>SUM(Y34:Y36)</f>
        <v>0</v>
      </c>
      <c r="Z33" s="176">
        <f>SUM(Z34:Z36)</f>
        <v>45</v>
      </c>
      <c r="AA33" s="140"/>
      <c r="AB33" s="26">
        <f>SUM(T33:T33)</f>
        <v>0</v>
      </c>
      <c r="AC33" s="141"/>
    </row>
    <row r="34" spans="1:30" customHeight="1" ht="22.5">
      <c r="A34" s="16" t="s">
        <v>90</v>
      </c>
      <c r="B34" s="224" t="s">
        <v>91</v>
      </c>
      <c r="C34" s="89"/>
      <c r="D34" s="67"/>
      <c r="E34" s="67">
        <v>1</v>
      </c>
      <c r="F34" s="67"/>
      <c r="G34" s="67"/>
      <c r="H34" s="67"/>
      <c r="I34" s="68"/>
      <c r="J34" s="89"/>
      <c r="K34" s="69">
        <f>SUM(M34:M34)</f>
        <v>8</v>
      </c>
      <c r="L34" s="73"/>
      <c r="M34" s="73">
        <v>8</v>
      </c>
      <c r="N34" s="7"/>
      <c r="O34" s="72">
        <v>21</v>
      </c>
      <c r="P34" s="43">
        <f>O34-Q34</f>
        <v>21</v>
      </c>
      <c r="Q34" s="196"/>
      <c r="R34" s="70"/>
      <c r="S34" s="71"/>
      <c r="T34" s="81"/>
      <c r="U34" s="69"/>
      <c r="V34" s="81"/>
      <c r="W34" s="69"/>
      <c r="X34" s="81">
        <v>21</v>
      </c>
      <c r="Y34" s="67"/>
      <c r="Z34" s="81"/>
      <c r="AA34" s="136"/>
      <c r="AB34" s="214">
        <f>SUM(T34:T34)</f>
        <v>0</v>
      </c>
      <c r="AC34" s="142"/>
    </row>
    <row r="35" spans="1:30" customHeight="1" ht="19.5">
      <c r="A35" s="16" t="s">
        <v>92</v>
      </c>
      <c r="B35" s="177" t="s">
        <v>93</v>
      </c>
      <c r="C35" s="89"/>
      <c r="D35" s="67"/>
      <c r="E35" s="67">
        <v>1</v>
      </c>
      <c r="F35" s="67"/>
      <c r="G35" s="67"/>
      <c r="H35" s="67"/>
      <c r="I35" s="68"/>
      <c r="J35" s="89"/>
      <c r="K35" s="69">
        <f>SUM(M35:M35)</f>
        <v>10</v>
      </c>
      <c r="L35" s="73"/>
      <c r="M35" s="73">
        <v>10</v>
      </c>
      <c r="N35" s="7"/>
      <c r="O35" s="72">
        <v>60</v>
      </c>
      <c r="P35" s="43">
        <f>O35-Q35</f>
        <v>60</v>
      </c>
      <c r="Q35" s="197"/>
      <c r="R35" s="70"/>
      <c r="S35" s="71"/>
      <c r="T35" s="82"/>
      <c r="U35" s="69"/>
      <c r="V35" s="81"/>
      <c r="W35" s="69"/>
      <c r="X35" s="81">
        <v>15</v>
      </c>
      <c r="Y35" s="67"/>
      <c r="Z35" s="81">
        <v>45</v>
      </c>
      <c r="AA35" s="136"/>
      <c r="AB35" s="214">
        <f>SUM(T35:T35)</f>
        <v>0</v>
      </c>
      <c r="AC35" s="142"/>
      <c r="AD35" s="18"/>
    </row>
    <row r="36" spans="1:30" customHeight="1" ht="16.5">
      <c r="A36" s="16" t="s">
        <v>94</v>
      </c>
      <c r="B36" s="177" t="s">
        <v>95</v>
      </c>
      <c r="C36" s="89"/>
      <c r="D36" s="67"/>
      <c r="E36" s="67">
        <v>1</v>
      </c>
      <c r="F36" s="67"/>
      <c r="G36" s="67"/>
      <c r="H36" s="67"/>
      <c r="I36" s="68"/>
      <c r="J36" s="89"/>
      <c r="K36" s="69">
        <f>SUM(M36:M36)</f>
        <v>24</v>
      </c>
      <c r="L36" s="73"/>
      <c r="M36" s="73">
        <v>24</v>
      </c>
      <c r="N36" s="7"/>
      <c r="O36" s="72">
        <v>60</v>
      </c>
      <c r="P36" s="43">
        <f>O36-Q36</f>
        <v>55</v>
      </c>
      <c r="Q36" s="192">
        <v>5</v>
      </c>
      <c r="R36" s="70"/>
      <c r="S36" s="71"/>
      <c r="T36" s="83"/>
      <c r="U36" s="69">
        <v>28</v>
      </c>
      <c r="V36" s="81"/>
      <c r="W36" s="69">
        <v>32</v>
      </c>
      <c r="X36" s="81"/>
      <c r="Y36" s="67"/>
      <c r="Z36" s="81"/>
      <c r="AA36" s="136"/>
      <c r="AB36" s="214">
        <f>SUM(T36:T36)</f>
        <v>0</v>
      </c>
      <c r="AC36" s="142"/>
    </row>
    <row r="37" spans="1:30" customHeight="1" ht="13.5" s="30" customFormat="1">
      <c r="A37" s="27"/>
      <c r="B37" s="28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14">
        <f>SUM(T37:T37)</f>
        <v>0</v>
      </c>
      <c r="AC37" s="29"/>
    </row>
    <row r="38" spans="1:30" customHeight="1" ht="36">
      <c r="A38" s="46" t="s">
        <v>96</v>
      </c>
      <c r="B38" s="54" t="s">
        <v>97</v>
      </c>
      <c r="C38" s="106">
        <f>SUM(C40+C47)</f>
        <v>3</v>
      </c>
      <c r="D38" s="106">
        <f>SUM(D40+D47)</f>
        <v>0</v>
      </c>
      <c r="E38" s="106">
        <f>SUM(E40+E47)</f>
        <v>11</v>
      </c>
      <c r="F38" s="106">
        <f>SUM(F40+F47)</f>
        <v>0</v>
      </c>
      <c r="G38" s="106">
        <f>SUM(G40+G47)</f>
        <v>0</v>
      </c>
      <c r="H38" s="106">
        <f>SUM(H40+H47)</f>
        <v>0</v>
      </c>
      <c r="I38" s="106">
        <f>SUM(I40+I47)</f>
        <v>0</v>
      </c>
      <c r="J38" s="63"/>
      <c r="K38" s="63">
        <f>SUM(M38:O38)</f>
        <v>564</v>
      </c>
      <c r="L38" s="63">
        <f>SUM(L40+L47)</f>
        <v>0</v>
      </c>
      <c r="M38" s="63">
        <f>SUM(M40+M47)</f>
        <v>170</v>
      </c>
      <c r="N38" s="43"/>
      <c r="O38" s="62">
        <f>SUM(O40+O47)</f>
        <v>394</v>
      </c>
      <c r="P38" s="62">
        <f>SUM(P40+P47+P66)</f>
        <v>0</v>
      </c>
      <c r="Q38" s="62">
        <f>SUM(Q40+Q47+Q66)</f>
        <v>0</v>
      </c>
      <c r="R38" s="62">
        <f>SUM(R40+R47+R66)</f>
        <v>0</v>
      </c>
      <c r="S38" s="62">
        <f>SUM(S40+S47+S66)</f>
        <v>0</v>
      </c>
      <c r="T38" s="62">
        <f>SUM(T40+T47)</f>
        <v>158</v>
      </c>
      <c r="U38" s="62">
        <f>SUM(U40+U47)</f>
        <v>297</v>
      </c>
      <c r="V38" s="62">
        <f>SUM(V40+V47)</f>
        <v>169</v>
      </c>
      <c r="W38" s="62">
        <f>SUM(W40+W47)</f>
        <v>288</v>
      </c>
      <c r="X38" s="62">
        <f>SUM(X40+X47)</f>
        <v>501</v>
      </c>
      <c r="Y38" s="62">
        <f>SUM(Y40+Y47)</f>
        <v>0</v>
      </c>
      <c r="Z38" s="62">
        <f>SUM(Z40+Z47)</f>
        <v>671</v>
      </c>
      <c r="AA38" s="50"/>
      <c r="AB38" s="205">
        <f>SUM(T38:T38)</f>
        <v>158</v>
      </c>
      <c r="AC38" s="45"/>
    </row>
    <row r="39" spans="1:30" customHeight="1" ht="36">
      <c r="A39" s="46"/>
      <c r="B39" s="54"/>
      <c r="C39" s="106"/>
      <c r="D39" s="106"/>
      <c r="E39" s="106"/>
      <c r="F39" s="106"/>
      <c r="G39" s="106"/>
      <c r="H39" s="106"/>
      <c r="I39" s="106"/>
      <c r="J39" s="63"/>
      <c r="K39" s="63"/>
      <c r="L39" s="63"/>
      <c r="M39" s="63"/>
      <c r="N39" s="43"/>
      <c r="O39" s="62"/>
      <c r="P39" s="62"/>
      <c r="Q39" s="62"/>
      <c r="R39" s="62"/>
      <c r="S39" s="62"/>
      <c r="T39" s="62">
        <f>SUM(T40+T48)</f>
        <v>56</v>
      </c>
      <c r="U39" s="62">
        <f>SUM(U40+U48)</f>
        <v>105</v>
      </c>
      <c r="V39" s="62">
        <f>SUM(V40+V48)</f>
        <v>67</v>
      </c>
      <c r="W39" s="62">
        <f>SUM(W40+W48)</f>
        <v>60</v>
      </c>
      <c r="X39" s="62">
        <f>SUM(X40+X48)</f>
        <v>189</v>
      </c>
      <c r="Y39" s="62">
        <f>SUM(Y40+Y48)</f>
        <v>0</v>
      </c>
      <c r="Z39" s="62">
        <f>SUM(Z40+Z48)</f>
        <v>203</v>
      </c>
      <c r="AA39" s="50"/>
      <c r="AB39" s="215"/>
      <c r="AC39" s="45"/>
    </row>
    <row r="40" spans="1:30" customHeight="1" ht="27">
      <c r="A40" s="8" t="s">
        <v>98</v>
      </c>
      <c r="B40" s="9" t="s">
        <v>99</v>
      </c>
      <c r="C40" s="100">
        <f>SUM(C41:C46)</f>
        <v>0</v>
      </c>
      <c r="D40" s="100">
        <f>SUM(D41:D46)</f>
        <v>0</v>
      </c>
      <c r="E40" s="100">
        <f>SUM(E41:E46)</f>
        <v>6</v>
      </c>
      <c r="F40" s="100">
        <f>SUM(F41:F46)</f>
        <v>0</v>
      </c>
      <c r="G40" s="100">
        <f>SUM(G41:G46)</f>
        <v>0</v>
      </c>
      <c r="H40" s="100">
        <f>SUM(H41:H46)</f>
        <v>0</v>
      </c>
      <c r="I40" s="100">
        <f>SUM(I41:I46)</f>
        <v>0</v>
      </c>
      <c r="J40" s="85"/>
      <c r="K40" s="85">
        <f>SUM(K41:K46)</f>
        <v>70</v>
      </c>
      <c r="L40" s="85">
        <f>SUM(L41:L46)</f>
        <v>0</v>
      </c>
      <c r="M40" s="85">
        <f>SUM(M41:M46)</f>
        <v>70</v>
      </c>
      <c r="N40" s="8"/>
      <c r="O40" s="77">
        <f>SUM(O41:O46)</f>
        <v>236</v>
      </c>
      <c r="P40" s="77">
        <f>SUM(P41:P46)</f>
        <v>0</v>
      </c>
      <c r="Q40" s="77">
        <f>SUM(Q41:Q46)</f>
        <v>0</v>
      </c>
      <c r="R40" s="77">
        <f>SUM(R41:R46)</f>
        <v>0</v>
      </c>
      <c r="S40" s="77">
        <f>SUM(S41:S46)</f>
        <v>0</v>
      </c>
      <c r="T40" s="77">
        <f>SUM(T41:T46)</f>
        <v>0</v>
      </c>
      <c r="U40" s="77">
        <f>SUM(U41:U46)</f>
        <v>105</v>
      </c>
      <c r="V40" s="77">
        <f>SUM(V41:V46)</f>
        <v>0</v>
      </c>
      <c r="W40" s="77">
        <f>SUM(W41:W46)</f>
        <v>15</v>
      </c>
      <c r="X40" s="77">
        <f>SUM(X41:X46)</f>
        <v>101</v>
      </c>
      <c r="Y40" s="77">
        <f>SUM(Y41:Y46)</f>
        <v>0</v>
      </c>
      <c r="Z40" s="77">
        <f>SUM(Z41:Z46)</f>
        <v>15</v>
      </c>
      <c r="AA40" s="51"/>
      <c r="AB40" s="206">
        <f>SUM(T40:T40)</f>
        <v>0</v>
      </c>
      <c r="AC40" s="11"/>
    </row>
    <row r="41" spans="1:30" customHeight="1" ht="18.75">
      <c r="A41" s="3" t="s">
        <v>100</v>
      </c>
      <c r="B41" s="4" t="s">
        <v>101</v>
      </c>
      <c r="C41" s="66"/>
      <c r="D41" s="67"/>
      <c r="E41" s="67">
        <v>1</v>
      </c>
      <c r="F41" s="67"/>
      <c r="G41" s="67"/>
      <c r="H41" s="67"/>
      <c r="I41" s="68"/>
      <c r="J41" s="67"/>
      <c r="K41" s="69">
        <f>SUM(M41:M41)</f>
        <v>14</v>
      </c>
      <c r="L41" s="67"/>
      <c r="M41" s="67">
        <v>14</v>
      </c>
      <c r="N41" s="5"/>
      <c r="O41" s="69">
        <v>37</v>
      </c>
      <c r="P41" s="69"/>
      <c r="Q41" s="69"/>
      <c r="R41" s="69"/>
      <c r="S41" s="74"/>
      <c r="T41" s="69"/>
      <c r="U41" s="69">
        <v>37</v>
      </c>
      <c r="V41" s="69"/>
      <c r="W41" s="69"/>
      <c r="X41" s="69"/>
      <c r="Y41" s="67"/>
      <c r="Z41" s="69"/>
      <c r="AA41" s="31"/>
      <c r="AB41" s="206">
        <f>SUM(T41:T41)</f>
        <v>0</v>
      </c>
      <c r="AC41" s="6"/>
    </row>
    <row r="42" spans="1:30" customHeight="1" ht="18.75">
      <c r="A42" s="3" t="s">
        <v>102</v>
      </c>
      <c r="B42" s="4" t="s">
        <v>103</v>
      </c>
      <c r="C42" s="66"/>
      <c r="D42" s="67"/>
      <c r="E42" s="67">
        <v>1</v>
      </c>
      <c r="F42" s="67"/>
      <c r="G42" s="67"/>
      <c r="H42" s="67"/>
      <c r="I42" s="68"/>
      <c r="J42" s="67"/>
      <c r="K42" s="69">
        <f>SUM(M42:M42)</f>
        <v>6</v>
      </c>
      <c r="L42" s="67"/>
      <c r="M42" s="67">
        <v>6</v>
      </c>
      <c r="N42" s="5"/>
      <c r="O42" s="69">
        <v>37</v>
      </c>
      <c r="P42" s="69"/>
      <c r="Q42" s="69"/>
      <c r="R42" s="69"/>
      <c r="S42" s="74"/>
      <c r="T42" s="69"/>
      <c r="U42" s="69"/>
      <c r="V42" s="69"/>
      <c r="W42" s="69"/>
      <c r="X42" s="84">
        <v>37</v>
      </c>
      <c r="Y42" s="67"/>
      <c r="Z42" s="69"/>
      <c r="AA42" s="31"/>
      <c r="AB42" s="206">
        <f>SUM(T42:T42)</f>
        <v>0</v>
      </c>
      <c r="AC42" s="6"/>
    </row>
    <row r="43" spans="1:30" customHeight="1" ht="33">
      <c r="A43" s="3" t="s">
        <v>104</v>
      </c>
      <c r="B43" s="4" t="s">
        <v>105</v>
      </c>
      <c r="C43" s="66"/>
      <c r="D43" s="67"/>
      <c r="E43" s="67">
        <v>1</v>
      </c>
      <c r="F43" s="67"/>
      <c r="G43" s="67"/>
      <c r="H43" s="67"/>
      <c r="I43" s="68"/>
      <c r="J43" s="67"/>
      <c r="K43" s="69">
        <f>SUM(M43:M43)</f>
        <v>14</v>
      </c>
      <c r="L43" s="67"/>
      <c r="M43" s="67">
        <v>14</v>
      </c>
      <c r="N43" s="5"/>
      <c r="O43" s="69">
        <v>50</v>
      </c>
      <c r="P43" s="69"/>
      <c r="Q43" s="69"/>
      <c r="R43" s="69"/>
      <c r="S43" s="74"/>
      <c r="T43" s="69"/>
      <c r="U43" s="69">
        <v>20</v>
      </c>
      <c r="V43" s="69"/>
      <c r="W43" s="69">
        <v>15</v>
      </c>
      <c r="X43" s="84"/>
      <c r="Y43" s="67"/>
      <c r="Z43" s="69">
        <v>15</v>
      </c>
      <c r="AA43" s="31"/>
      <c r="AB43" s="206">
        <f>SUM(T43:T43)</f>
        <v>0</v>
      </c>
      <c r="AC43" s="6"/>
    </row>
    <row r="44" spans="1:30" customHeight="1" ht="22.5">
      <c r="A44" s="3" t="s">
        <v>106</v>
      </c>
      <c r="B44" s="4" t="s">
        <v>107</v>
      </c>
      <c r="C44" s="66"/>
      <c r="D44" s="67"/>
      <c r="E44" s="67">
        <v>1</v>
      </c>
      <c r="F44" s="67"/>
      <c r="G44" s="67"/>
      <c r="H44" s="67"/>
      <c r="I44" s="68"/>
      <c r="J44" s="67"/>
      <c r="K44" s="69">
        <f>SUM(M44:M44)</f>
        <v>12</v>
      </c>
      <c r="L44" s="67"/>
      <c r="M44" s="67">
        <v>12</v>
      </c>
      <c r="N44" s="5"/>
      <c r="O44" s="69">
        <v>48</v>
      </c>
      <c r="P44" s="69"/>
      <c r="Q44" s="69"/>
      <c r="R44" s="69"/>
      <c r="S44" s="74"/>
      <c r="T44" s="69"/>
      <c r="U44" s="69">
        <v>48</v>
      </c>
      <c r="V44" s="69"/>
      <c r="W44" s="69"/>
      <c r="X44" s="84"/>
      <c r="Y44" s="67"/>
      <c r="Z44" s="69"/>
      <c r="AA44" s="31"/>
      <c r="AB44" s="206">
        <f>SUM(T44:T44)</f>
        <v>0</v>
      </c>
      <c r="AC44" s="6"/>
    </row>
    <row r="45" spans="1:30" customHeight="1" ht="17.25">
      <c r="A45" s="3" t="s">
        <v>108</v>
      </c>
      <c r="B45" s="4" t="s">
        <v>109</v>
      </c>
      <c r="C45" s="66"/>
      <c r="D45" s="67"/>
      <c r="E45" s="67">
        <v>1</v>
      </c>
      <c r="F45" s="67"/>
      <c r="G45" s="67"/>
      <c r="H45" s="67"/>
      <c r="I45" s="68"/>
      <c r="J45" s="67"/>
      <c r="K45" s="69">
        <f>SUM(M45:M45)</f>
        <v>8</v>
      </c>
      <c r="L45" s="67"/>
      <c r="M45" s="67">
        <v>8</v>
      </c>
      <c r="N45" s="5"/>
      <c r="O45" s="69">
        <v>32</v>
      </c>
      <c r="P45" s="69"/>
      <c r="Q45" s="69"/>
      <c r="R45" s="69"/>
      <c r="S45" s="74"/>
      <c r="T45" s="69"/>
      <c r="U45" s="69"/>
      <c r="V45" s="69"/>
      <c r="W45" s="69"/>
      <c r="X45" s="84">
        <v>32</v>
      </c>
      <c r="Y45" s="67"/>
      <c r="Z45" s="69"/>
      <c r="AA45" s="31"/>
      <c r="AB45" s="206">
        <f>SUM(T45:T45)</f>
        <v>0</v>
      </c>
      <c r="AC45" s="6"/>
    </row>
    <row r="46" spans="1:30" customHeight="1" ht="42.75">
      <c r="A46" s="3" t="s">
        <v>110</v>
      </c>
      <c r="B46" s="4" t="s">
        <v>111</v>
      </c>
      <c r="C46" s="66"/>
      <c r="D46" s="67"/>
      <c r="E46" s="67">
        <v>1</v>
      </c>
      <c r="F46" s="67"/>
      <c r="G46" s="67"/>
      <c r="H46" s="67"/>
      <c r="I46" s="68"/>
      <c r="J46" s="67"/>
      <c r="K46" s="69">
        <f>SUM(M46:M46)</f>
        <v>16</v>
      </c>
      <c r="L46" s="67"/>
      <c r="M46" s="67">
        <v>16</v>
      </c>
      <c r="N46" s="5"/>
      <c r="O46" s="69">
        <v>32</v>
      </c>
      <c r="P46" s="69"/>
      <c r="Q46" s="69"/>
      <c r="R46" s="69"/>
      <c r="S46" s="74"/>
      <c r="T46" s="69"/>
      <c r="U46" s="69"/>
      <c r="V46" s="69"/>
      <c r="W46" s="69"/>
      <c r="X46" s="69">
        <v>32</v>
      </c>
      <c r="Y46" s="67"/>
      <c r="Z46" s="69"/>
      <c r="AA46" s="31"/>
      <c r="AB46" s="206">
        <f>SUM(T46:T46)</f>
        <v>0</v>
      </c>
      <c r="AC46" s="6"/>
    </row>
    <row r="47" spans="1:30" customHeight="1" ht="41.25">
      <c r="A47" s="20" t="s">
        <v>112</v>
      </c>
      <c r="B47" s="55" t="s">
        <v>113</v>
      </c>
      <c r="C47" s="100">
        <f>SUM(C49:C65)</f>
        <v>3</v>
      </c>
      <c r="D47" s="100">
        <f>SUM(D49:D65)</f>
        <v>0</v>
      </c>
      <c r="E47" s="100">
        <f>SUM(E49:E65)</f>
        <v>5</v>
      </c>
      <c r="F47" s="100">
        <f>SUM(F49:F65)</f>
        <v>0</v>
      </c>
      <c r="G47" s="100">
        <f>SUM(G49:G65)</f>
        <v>0</v>
      </c>
      <c r="H47" s="100">
        <f>SUM(H49:H65)</f>
        <v>0</v>
      </c>
      <c r="I47" s="100">
        <f>SUM(I49:I65)</f>
        <v>0</v>
      </c>
      <c r="J47" s="85"/>
      <c r="K47" s="85">
        <f>SUM(M47:M47)</f>
        <v>100</v>
      </c>
      <c r="L47" s="85"/>
      <c r="M47" s="85">
        <f>SUM(M49+M55+M61)</f>
        <v>100</v>
      </c>
      <c r="N47" s="8"/>
      <c r="O47" s="77">
        <f>SUM(O49+O55+O61)</f>
        <v>158</v>
      </c>
      <c r="P47" s="77">
        <f>SUM(P49+P55+P61)</f>
        <v>0</v>
      </c>
      <c r="Q47" s="77">
        <f>SUM(Q49+Q55+Q61)</f>
        <v>0</v>
      </c>
      <c r="R47" s="77">
        <f>SUM(R49+R55+R61)</f>
        <v>0</v>
      </c>
      <c r="S47" s="77">
        <f>SUM(S49+S55+S61)</f>
        <v>0</v>
      </c>
      <c r="T47" s="77">
        <f>SUM(T49+T55+T61)</f>
        <v>158</v>
      </c>
      <c r="U47" s="77">
        <f>SUM(U49+U55+U61)</f>
        <v>192</v>
      </c>
      <c r="V47" s="77">
        <f>SUM(V49+V55+V61)</f>
        <v>169</v>
      </c>
      <c r="W47" s="77">
        <f>SUM(W49+W55+W61)</f>
        <v>273</v>
      </c>
      <c r="X47" s="77">
        <f>SUM(X49+X55+X61)</f>
        <v>400</v>
      </c>
      <c r="Y47" s="77">
        <f>SUM(Y49+Y55+Y61)</f>
        <v>0</v>
      </c>
      <c r="Z47" s="77">
        <f>SUM(Z49+Z55+Z61)</f>
        <v>656</v>
      </c>
      <c r="AA47" s="51"/>
      <c r="AB47" s="206">
        <f>SUM(T47:T47)</f>
        <v>158</v>
      </c>
      <c r="AC47" s="11">
        <f>SUM(AC49+AC55+AC61)</f>
        <v>144</v>
      </c>
    </row>
    <row r="48" spans="1:30" customHeight="1" ht="41.25">
      <c r="A48" s="20"/>
      <c r="B48" s="55"/>
      <c r="C48" s="100"/>
      <c r="D48" s="95"/>
      <c r="E48" s="95"/>
      <c r="F48" s="95"/>
      <c r="G48" s="95"/>
      <c r="H48" s="95"/>
      <c r="I48" s="178"/>
      <c r="J48" s="85"/>
      <c r="K48" s="126"/>
      <c r="L48" s="85"/>
      <c r="M48" s="85"/>
      <c r="N48" s="8"/>
      <c r="O48" s="77"/>
      <c r="P48" s="77"/>
      <c r="Q48" s="77"/>
      <c r="R48" s="77"/>
      <c r="S48" s="179"/>
      <c r="T48" s="77">
        <f>SUM(T50+T51+T56+T57+T62)</f>
        <v>56</v>
      </c>
      <c r="U48" s="77">
        <f>SUM(U50+U51+U56+U57+U62)</f>
        <v>0</v>
      </c>
      <c r="V48" s="77">
        <f>SUM(V50+V51+V56+V57+V62)</f>
        <v>67</v>
      </c>
      <c r="W48" s="77">
        <f>SUM(W50+W51+W56+W57+W62)</f>
        <v>45</v>
      </c>
      <c r="X48" s="77">
        <f>SUM(X50+X51+X56+X57+X62)</f>
        <v>88</v>
      </c>
      <c r="Y48" s="77">
        <f>SUM(Y50+Y51+Y56+Y57+Y62)</f>
        <v>0</v>
      </c>
      <c r="Z48" s="77">
        <f>SUM(Z50+Z51+Z56+Z57+Z62)</f>
        <v>188</v>
      </c>
      <c r="AA48" s="51"/>
      <c r="AB48" s="206"/>
      <c r="AC48" s="11"/>
    </row>
    <row r="49" spans="1:30" customHeight="1" ht="81">
      <c r="A49" s="20" t="s">
        <v>114</v>
      </c>
      <c r="B49" s="49" t="s">
        <v>115</v>
      </c>
      <c r="C49" s="100"/>
      <c r="D49" s="85"/>
      <c r="E49" s="85"/>
      <c r="F49" s="85"/>
      <c r="G49" s="85"/>
      <c r="H49" s="85"/>
      <c r="I49" s="86"/>
      <c r="J49" s="85"/>
      <c r="K49" s="69">
        <f>SUM(M49:M49)</f>
        <v>38</v>
      </c>
      <c r="L49" s="85"/>
      <c r="M49" s="85">
        <f>SUM(M50:M51)</f>
        <v>38</v>
      </c>
      <c r="N49" s="8"/>
      <c r="O49" s="77">
        <f>SUM(O50:O53)</f>
        <v>158</v>
      </c>
      <c r="P49" s="85"/>
      <c r="Q49" s="85"/>
      <c r="R49" s="85"/>
      <c r="S49" s="86"/>
      <c r="T49" s="77">
        <f>SUM(T50:T53)</f>
        <v>158</v>
      </c>
      <c r="U49" s="77">
        <f>SUM(U50:U53)</f>
        <v>96</v>
      </c>
      <c r="V49" s="77">
        <f>SUM(V50:V53)</f>
        <v>132</v>
      </c>
      <c r="W49" s="77">
        <f>SUM(W50:W53)</f>
        <v>52</v>
      </c>
      <c r="X49" s="77">
        <f>SUM(X50:X53)</f>
        <v>158</v>
      </c>
      <c r="Y49" s="77">
        <f>SUM(Y50:Y53)</f>
        <v>0</v>
      </c>
      <c r="Z49" s="77">
        <f>SUM(Z50:Z53)</f>
        <v>177</v>
      </c>
      <c r="AA49" s="51"/>
      <c r="AB49" s="206">
        <f>SUM(T49:T49)</f>
        <v>158</v>
      </c>
      <c r="AC49" s="11">
        <f>SUM(AC50:AC51)</f>
        <v>79</v>
      </c>
    </row>
    <row r="50" spans="1:30" customHeight="1" ht="38.25">
      <c r="A50" s="3" t="s">
        <v>116</v>
      </c>
      <c r="B50" s="4" t="s">
        <v>117</v>
      </c>
      <c r="C50" s="66"/>
      <c r="D50" s="67"/>
      <c r="E50" s="67">
        <v>1</v>
      </c>
      <c r="F50" s="67"/>
      <c r="G50" s="67"/>
      <c r="H50" s="67"/>
      <c r="I50" s="68"/>
      <c r="J50" s="67"/>
      <c r="K50" s="69">
        <f>SUM(M50:M50)</f>
        <v>13</v>
      </c>
      <c r="L50" s="67"/>
      <c r="M50" s="67">
        <v>13</v>
      </c>
      <c r="N50" s="5"/>
      <c r="O50" s="87">
        <v>56</v>
      </c>
      <c r="P50" s="69"/>
      <c r="Q50" s="69"/>
      <c r="R50" s="69"/>
      <c r="S50" s="74"/>
      <c r="T50" s="69">
        <v>56</v>
      </c>
      <c r="U50" s="69"/>
      <c r="V50" s="69"/>
      <c r="W50" s="69"/>
      <c r="X50" s="69"/>
      <c r="Y50" s="67"/>
      <c r="Z50" s="69"/>
      <c r="AA50" s="31"/>
      <c r="AB50" s="206">
        <f>SUM(T50:T50)</f>
        <v>56</v>
      </c>
      <c r="AC50" s="6">
        <v>30</v>
      </c>
    </row>
    <row r="51" spans="1:30" customHeight="1" ht="63">
      <c r="A51" s="3" t="s">
        <v>118</v>
      </c>
      <c r="B51" s="61" t="s">
        <v>119</v>
      </c>
      <c r="C51" s="66"/>
      <c r="D51" s="67"/>
      <c r="E51" s="67">
        <v>1</v>
      </c>
      <c r="F51" s="67"/>
      <c r="G51" s="67"/>
      <c r="H51" s="107"/>
      <c r="I51" s="67"/>
      <c r="J51" s="67"/>
      <c r="K51" s="69">
        <f>SUM(M51:M51)</f>
        <v>25</v>
      </c>
      <c r="L51" s="89"/>
      <c r="M51" s="67">
        <v>25</v>
      </c>
      <c r="N51" s="5"/>
      <c r="O51" s="88">
        <f>SUM(T51:T51)</f>
        <v>0</v>
      </c>
      <c r="P51" s="69"/>
      <c r="Q51" s="69"/>
      <c r="R51" s="69"/>
      <c r="S51" s="74"/>
      <c r="T51" s="69"/>
      <c r="U51" s="69"/>
      <c r="V51" s="69">
        <v>30</v>
      </c>
      <c r="W51" s="69">
        <v>10</v>
      </c>
      <c r="X51" s="69">
        <v>38</v>
      </c>
      <c r="Y51" s="89"/>
      <c r="Z51" s="69">
        <v>45</v>
      </c>
      <c r="AA51" s="32"/>
      <c r="AB51" s="206">
        <f>SUM(T51:T51)</f>
        <v>0</v>
      </c>
      <c r="AC51" s="6">
        <v>49</v>
      </c>
    </row>
    <row r="52" spans="1:30" customHeight="1" ht="15.75" s="161" customFormat="1">
      <c r="A52" s="150" t="s">
        <v>120</v>
      </c>
      <c r="B52" s="151" t="s">
        <v>121</v>
      </c>
      <c r="C52" s="152"/>
      <c r="D52" s="153"/>
      <c r="E52" s="153"/>
      <c r="F52" s="153"/>
      <c r="G52" s="236"/>
      <c r="H52" s="237"/>
      <c r="I52" s="154"/>
      <c r="J52" s="153"/>
      <c r="K52" s="153"/>
      <c r="L52" s="155"/>
      <c r="M52" s="154" t="s">
        <v>122</v>
      </c>
      <c r="N52" s="150"/>
      <c r="O52" s="156">
        <f>SUM(T52:T52)</f>
        <v>102</v>
      </c>
      <c r="P52" s="154" t="s">
        <v>123</v>
      </c>
      <c r="Q52" s="236"/>
      <c r="R52" s="236"/>
      <c r="S52" s="157"/>
      <c r="T52" s="154">
        <v>102</v>
      </c>
      <c r="U52" s="154">
        <v>96</v>
      </c>
      <c r="V52" s="154">
        <v>102</v>
      </c>
      <c r="W52" s="154">
        <v>42</v>
      </c>
      <c r="X52" s="154">
        <v>120</v>
      </c>
      <c r="Y52" s="158"/>
      <c r="Z52" s="154"/>
      <c r="AA52" s="159"/>
      <c r="AB52" s="207">
        <f>SUM(T52:T52)</f>
        <v>102</v>
      </c>
      <c r="AC52" s="160"/>
    </row>
    <row r="53" spans="1:30" customHeight="1" ht="20.25" s="161" customFormat="1">
      <c r="A53" s="150" t="s">
        <v>124</v>
      </c>
      <c r="B53" s="151" t="s">
        <v>125</v>
      </c>
      <c r="C53" s="152"/>
      <c r="D53" s="153"/>
      <c r="E53" s="153"/>
      <c r="F53" s="153"/>
      <c r="G53" s="236"/>
      <c r="H53" s="237"/>
      <c r="I53" s="154"/>
      <c r="J53" s="153"/>
      <c r="K53" s="153"/>
      <c r="L53" s="155"/>
      <c r="M53" s="154" t="s">
        <v>122</v>
      </c>
      <c r="N53" s="150"/>
      <c r="O53" s="156">
        <f>SUM(T53:T53)</f>
        <v>0</v>
      </c>
      <c r="P53" s="154" t="s">
        <v>123</v>
      </c>
      <c r="Q53" s="236"/>
      <c r="R53" s="236"/>
      <c r="S53" s="157"/>
      <c r="T53" s="154"/>
      <c r="U53" s="154"/>
      <c r="V53" s="154"/>
      <c r="W53" s="154"/>
      <c r="X53" s="154"/>
      <c r="Y53" s="158"/>
      <c r="Z53" s="154">
        <v>132</v>
      </c>
      <c r="AA53" s="159"/>
      <c r="AB53" s="207">
        <f>SUM(T53:T53)</f>
        <v>0</v>
      </c>
      <c r="AC53" s="160"/>
    </row>
    <row r="54" spans="1:30" customHeight="1" ht="18.75">
      <c r="A54" s="35" t="s">
        <v>126</v>
      </c>
      <c r="B54" s="36" t="s">
        <v>127</v>
      </c>
      <c r="C54" s="67">
        <v>1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37"/>
      <c r="O54" s="163">
        <f>SUM(T54:T54)</f>
        <v>0</v>
      </c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206">
        <f>SUM(T54:T54)</f>
        <v>0</v>
      </c>
      <c r="AC54" s="34"/>
    </row>
    <row r="55" spans="1:30" customHeight="1" ht="45.75">
      <c r="A55" s="20" t="s">
        <v>128</v>
      </c>
      <c r="B55" s="49" t="s">
        <v>129</v>
      </c>
      <c r="C55" s="100"/>
      <c r="D55" s="85"/>
      <c r="E55" s="85"/>
      <c r="F55" s="85"/>
      <c r="G55" s="85"/>
      <c r="H55" s="85"/>
      <c r="I55" s="86"/>
      <c r="J55" s="85"/>
      <c r="K55" s="69">
        <f>SUM(M55:O55)</f>
        <v>41</v>
      </c>
      <c r="L55" s="85"/>
      <c r="M55" s="85">
        <f>SUM(M56:M57)</f>
        <v>41</v>
      </c>
      <c r="N55" s="8"/>
      <c r="O55" s="216">
        <f>SUM(T55:T55)</f>
        <v>0</v>
      </c>
      <c r="P55" s="77">
        <f>SUM(P56:P59)</f>
        <v>0</v>
      </c>
      <c r="Q55" s="77">
        <f>SUM(Q56:Q59)</f>
        <v>0</v>
      </c>
      <c r="R55" s="77">
        <f>SUM(R56:R59)</f>
        <v>0</v>
      </c>
      <c r="S55" s="77">
        <f>SUM(S56:S59)</f>
        <v>0</v>
      </c>
      <c r="T55" s="77">
        <f>SUM(T56:T59)</f>
        <v>0</v>
      </c>
      <c r="U55" s="77">
        <f>SUM(U56:U59)</f>
        <v>24</v>
      </c>
      <c r="V55" s="77">
        <f>SUM(V56:V59)</f>
        <v>27</v>
      </c>
      <c r="W55" s="77">
        <f>SUM(W56:W59)</f>
        <v>68</v>
      </c>
      <c r="X55" s="77">
        <f>SUM(X56:X59)</f>
        <v>152</v>
      </c>
      <c r="Y55" s="77">
        <f>SUM(Y56:Y59)</f>
        <v>0</v>
      </c>
      <c r="Z55" s="77">
        <f>SUM(Z56:Z59)</f>
        <v>169</v>
      </c>
      <c r="AA55" s="51"/>
      <c r="AB55" s="206">
        <f>SUM(T55:T55)</f>
        <v>0</v>
      </c>
      <c r="AC55" s="11">
        <f>SUM(AC56:AC57)</f>
        <v>40</v>
      </c>
    </row>
    <row r="56" spans="1:30" customHeight="1" ht="39">
      <c r="A56" s="3" t="s">
        <v>130</v>
      </c>
      <c r="B56" s="4" t="s">
        <v>131</v>
      </c>
      <c r="C56" s="66"/>
      <c r="D56" s="67"/>
      <c r="E56" s="67">
        <v>1</v>
      </c>
      <c r="F56" s="67"/>
      <c r="G56" s="67"/>
      <c r="H56" s="67"/>
      <c r="I56" s="68"/>
      <c r="J56" s="67"/>
      <c r="K56" s="69">
        <f>SUM(M56:O56)</f>
        <v>20</v>
      </c>
      <c r="L56" s="67"/>
      <c r="M56" s="67">
        <v>20</v>
      </c>
      <c r="N56" s="5"/>
      <c r="O56" s="163">
        <f>SUM(T56:T56)</f>
        <v>0</v>
      </c>
      <c r="P56" s="69"/>
      <c r="Q56" s="69"/>
      <c r="R56" s="69"/>
      <c r="S56" s="74"/>
      <c r="T56" s="69"/>
      <c r="U56" s="69"/>
      <c r="V56" s="69">
        <v>12</v>
      </c>
      <c r="W56" s="69">
        <v>10</v>
      </c>
      <c r="X56" s="69">
        <v>10</v>
      </c>
      <c r="Y56" s="67"/>
      <c r="Z56" s="69">
        <v>38</v>
      </c>
      <c r="AA56" s="31"/>
      <c r="AB56" s="206">
        <f>SUM(T56:T56)</f>
        <v>0</v>
      </c>
      <c r="AC56" s="6">
        <v>20</v>
      </c>
    </row>
    <row r="57" spans="1:30" customHeight="1" ht="24">
      <c r="A57" s="3" t="s">
        <v>132</v>
      </c>
      <c r="B57" s="4" t="s">
        <v>133</v>
      </c>
      <c r="C57" s="66"/>
      <c r="D57" s="67"/>
      <c r="E57" s="67">
        <v>1</v>
      </c>
      <c r="F57" s="67"/>
      <c r="G57" s="67"/>
      <c r="H57" s="67"/>
      <c r="I57" s="68"/>
      <c r="J57" s="67"/>
      <c r="K57" s="69">
        <f>SUM(M57:O57)</f>
        <v>21</v>
      </c>
      <c r="L57" s="67"/>
      <c r="M57" s="67">
        <v>21</v>
      </c>
      <c r="N57" s="5"/>
      <c r="O57" s="163">
        <f>SUM(T57:T57)</f>
        <v>0</v>
      </c>
      <c r="P57" s="69"/>
      <c r="Q57" s="69"/>
      <c r="R57" s="69"/>
      <c r="S57" s="74"/>
      <c r="T57" s="69"/>
      <c r="U57" s="69"/>
      <c r="V57" s="69">
        <v>15</v>
      </c>
      <c r="W57" s="69">
        <v>10</v>
      </c>
      <c r="X57" s="69">
        <v>10</v>
      </c>
      <c r="Y57" s="67"/>
      <c r="Z57" s="69">
        <v>35</v>
      </c>
      <c r="AA57" s="31"/>
      <c r="AB57" s="206">
        <f>SUM(T57:T57)</f>
        <v>0</v>
      </c>
      <c r="AC57" s="6">
        <v>20</v>
      </c>
    </row>
    <row r="58" spans="1:30" customHeight="1" ht="13.5">
      <c r="A58" s="150" t="s">
        <v>134</v>
      </c>
      <c r="B58" s="151" t="s">
        <v>121</v>
      </c>
      <c r="C58" s="152"/>
      <c r="D58" s="153"/>
      <c r="E58" s="153"/>
      <c r="F58" s="153"/>
      <c r="G58" s="236"/>
      <c r="H58" s="237"/>
      <c r="I58" s="154"/>
      <c r="J58" s="153"/>
      <c r="K58" s="153"/>
      <c r="L58" s="154"/>
      <c r="M58" s="154" t="s">
        <v>122</v>
      </c>
      <c r="N58" s="150"/>
      <c r="O58" s="156">
        <f>SUM(T58:T58)</f>
        <v>0</v>
      </c>
      <c r="P58" s="154" t="s">
        <v>123</v>
      </c>
      <c r="Q58" s="236"/>
      <c r="R58" s="236"/>
      <c r="S58" s="157"/>
      <c r="T58" s="154"/>
      <c r="U58" s="154">
        <v>24</v>
      </c>
      <c r="V58" s="154"/>
      <c r="W58" s="154">
        <v>48</v>
      </c>
      <c r="X58" s="154">
        <v>132</v>
      </c>
      <c r="Y58" s="158"/>
      <c r="Z58" s="154"/>
      <c r="AA58" s="32"/>
      <c r="AB58" s="207">
        <f>SUM(T58:T58)</f>
        <v>0</v>
      </c>
      <c r="AC58" s="47"/>
    </row>
    <row r="59" spans="1:30" customHeight="1" ht="16.5">
      <c r="A59" s="150" t="s">
        <v>135</v>
      </c>
      <c r="B59" s="151" t="s">
        <v>125</v>
      </c>
      <c r="C59" s="152"/>
      <c r="D59" s="153"/>
      <c r="E59" s="153"/>
      <c r="F59" s="153"/>
      <c r="G59" s="236"/>
      <c r="H59" s="237"/>
      <c r="I59" s="154"/>
      <c r="J59" s="153"/>
      <c r="K59" s="153"/>
      <c r="L59" s="154"/>
      <c r="M59" s="154" t="s">
        <v>122</v>
      </c>
      <c r="N59" s="150"/>
      <c r="O59" s="156">
        <f>SUM(T59:T59)</f>
        <v>0</v>
      </c>
      <c r="P59" s="154" t="s">
        <v>123</v>
      </c>
      <c r="Q59" s="236"/>
      <c r="R59" s="236"/>
      <c r="S59" s="157"/>
      <c r="T59" s="154"/>
      <c r="U59" s="154"/>
      <c r="V59" s="154"/>
      <c r="W59" s="154"/>
      <c r="X59" s="154"/>
      <c r="Y59" s="158"/>
      <c r="Z59" s="154">
        <v>96</v>
      </c>
      <c r="AA59" s="32"/>
      <c r="AB59" s="207">
        <f>SUM(T59:T59)</f>
        <v>0</v>
      </c>
      <c r="AC59" s="47"/>
    </row>
    <row r="60" spans="1:30" customHeight="1" ht="16.5">
      <c r="A60" s="35" t="s">
        <v>136</v>
      </c>
      <c r="B60" s="36" t="s">
        <v>127</v>
      </c>
      <c r="C60" s="67">
        <v>1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37"/>
      <c r="O60" s="163">
        <f>SUM(T60:T60)</f>
        <v>0</v>
      </c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33"/>
      <c r="AB60" s="206">
        <f>SUM(T60:T60)</f>
        <v>0</v>
      </c>
      <c r="AC60" s="34"/>
    </row>
    <row r="61" spans="1:30" customHeight="1" ht="42.75">
      <c r="A61" s="20" t="s">
        <v>137</v>
      </c>
      <c r="B61" s="49" t="s">
        <v>138</v>
      </c>
      <c r="C61" s="100"/>
      <c r="D61" s="85"/>
      <c r="E61" s="85"/>
      <c r="F61" s="85"/>
      <c r="G61" s="85"/>
      <c r="H61" s="85"/>
      <c r="I61" s="86"/>
      <c r="J61" s="85"/>
      <c r="K61" s="69">
        <f>SUM(M61:O61)</f>
        <v>21</v>
      </c>
      <c r="L61" s="85"/>
      <c r="M61" s="85">
        <f>SUM(M62)</f>
        <v>21</v>
      </c>
      <c r="N61" s="8"/>
      <c r="O61" s="216">
        <f>SUM(T61:T61)</f>
        <v>0</v>
      </c>
      <c r="P61" s="77">
        <f>SUM(P62:P64)</f>
        <v>0</v>
      </c>
      <c r="Q61" s="77">
        <f>SUM(Q62:Q64)</f>
        <v>0</v>
      </c>
      <c r="R61" s="77">
        <f>SUM(R62:R64)</f>
        <v>0</v>
      </c>
      <c r="S61" s="77">
        <f>SUM(S62:S64)</f>
        <v>0</v>
      </c>
      <c r="T61" s="77">
        <f>SUM(T62:T64)</f>
        <v>0</v>
      </c>
      <c r="U61" s="77">
        <f>SUM(U62:U64)</f>
        <v>72</v>
      </c>
      <c r="V61" s="77">
        <f>SUM(V62:V64)</f>
        <v>10</v>
      </c>
      <c r="W61" s="77">
        <f>SUM(W62:W64)</f>
        <v>153</v>
      </c>
      <c r="X61" s="77">
        <f>SUM(X62:X64)</f>
        <v>90</v>
      </c>
      <c r="Y61" s="77">
        <f>SUM(Y62:Y64)</f>
        <v>0</v>
      </c>
      <c r="Z61" s="77">
        <f>SUM(Z62:Z64)</f>
        <v>310</v>
      </c>
      <c r="AA61" s="51"/>
      <c r="AB61" s="206">
        <f>SUM(T61:T61)</f>
        <v>0</v>
      </c>
      <c r="AC61" s="11">
        <f>SUM(AC62)</f>
        <v>25</v>
      </c>
    </row>
    <row r="62" spans="1:30" customHeight="1" ht="53.25">
      <c r="A62" s="3" t="s">
        <v>139</v>
      </c>
      <c r="B62" s="4" t="s">
        <v>140</v>
      </c>
      <c r="C62" s="66"/>
      <c r="D62" s="67"/>
      <c r="E62" s="67">
        <v>1</v>
      </c>
      <c r="F62" s="67"/>
      <c r="G62" s="67"/>
      <c r="H62" s="67"/>
      <c r="I62" s="68"/>
      <c r="J62" s="67"/>
      <c r="K62" s="69">
        <f>SUM(M62:O62)</f>
        <v>21</v>
      </c>
      <c r="L62" s="67"/>
      <c r="M62" s="67">
        <v>21</v>
      </c>
      <c r="N62" s="5"/>
      <c r="O62" s="163">
        <f>SUM(T62:T62)</f>
        <v>0</v>
      </c>
      <c r="P62" s="69"/>
      <c r="Q62" s="69"/>
      <c r="R62" s="69"/>
      <c r="S62" s="74"/>
      <c r="T62" s="69"/>
      <c r="U62" s="69"/>
      <c r="V62" s="69">
        <v>10</v>
      </c>
      <c r="W62" s="69">
        <v>15</v>
      </c>
      <c r="X62" s="69">
        <v>30</v>
      </c>
      <c r="Y62" s="67"/>
      <c r="Z62" s="69">
        <v>70</v>
      </c>
      <c r="AA62" s="31"/>
      <c r="AB62" s="206">
        <f>SUM(T62:T62)</f>
        <v>0</v>
      </c>
      <c r="AC62" s="6">
        <v>25</v>
      </c>
    </row>
    <row r="63" spans="1:30" customHeight="1" ht="15.75" s="161" customFormat="1">
      <c r="A63" s="150" t="s">
        <v>141</v>
      </c>
      <c r="B63" s="151" t="s">
        <v>121</v>
      </c>
      <c r="C63" s="152"/>
      <c r="D63" s="153"/>
      <c r="E63" s="153"/>
      <c r="F63" s="153"/>
      <c r="G63" s="236"/>
      <c r="H63" s="237"/>
      <c r="I63" s="154"/>
      <c r="J63" s="153"/>
      <c r="K63" s="153"/>
      <c r="L63" s="154"/>
      <c r="M63" s="154" t="s">
        <v>122</v>
      </c>
      <c r="N63" s="150"/>
      <c r="O63" s="156">
        <f>SUM(T63:T63)</f>
        <v>0</v>
      </c>
      <c r="P63" s="154" t="s">
        <v>123</v>
      </c>
      <c r="Q63" s="236"/>
      <c r="R63" s="236"/>
      <c r="S63" s="157"/>
      <c r="T63" s="154"/>
      <c r="U63" s="154">
        <v>72</v>
      </c>
      <c r="V63" s="154"/>
      <c r="W63" s="154">
        <v>138</v>
      </c>
      <c r="X63" s="154">
        <v>60</v>
      </c>
      <c r="Y63" s="158"/>
      <c r="Z63" s="154">
        <v>108</v>
      </c>
      <c r="AA63" s="159"/>
      <c r="AB63" s="207">
        <f>SUM(T63:T63)</f>
        <v>0</v>
      </c>
      <c r="AC63" s="160"/>
    </row>
    <row r="64" spans="1:30" customHeight="1" ht="15.75" s="161" customFormat="1">
      <c r="A64" s="150" t="s">
        <v>142</v>
      </c>
      <c r="B64" s="151" t="s">
        <v>125</v>
      </c>
      <c r="C64" s="152"/>
      <c r="D64" s="153"/>
      <c r="E64" s="153"/>
      <c r="F64" s="153"/>
      <c r="G64" s="236"/>
      <c r="H64" s="237"/>
      <c r="I64" s="154"/>
      <c r="J64" s="153"/>
      <c r="K64" s="153"/>
      <c r="L64" s="154"/>
      <c r="M64" s="154" t="s">
        <v>122</v>
      </c>
      <c r="N64" s="150"/>
      <c r="O64" s="156">
        <f>SUM(T64:T64)</f>
        <v>0</v>
      </c>
      <c r="P64" s="154" t="s">
        <v>123</v>
      </c>
      <c r="Q64" s="236"/>
      <c r="R64" s="236"/>
      <c r="S64" s="157"/>
      <c r="T64" s="154"/>
      <c r="U64" s="154"/>
      <c r="V64" s="154"/>
      <c r="W64" s="154"/>
      <c r="X64" s="154"/>
      <c r="Y64" s="158"/>
      <c r="Z64" s="154">
        <v>132</v>
      </c>
      <c r="AA64" s="162"/>
      <c r="AB64" s="207">
        <f>SUM(T64:T64)</f>
        <v>0</v>
      </c>
      <c r="AC64" s="160"/>
    </row>
    <row r="65" spans="1:30" customHeight="1" ht="20.25">
      <c r="A65" s="35" t="s">
        <v>143</v>
      </c>
      <c r="B65" s="36" t="s">
        <v>127</v>
      </c>
      <c r="C65" s="67">
        <v>1</v>
      </c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37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33"/>
      <c r="AB65" s="206">
        <f>SUM(T65:T65)</f>
        <v>0</v>
      </c>
      <c r="AC65" s="34"/>
    </row>
    <row r="66" spans="1:30" customHeight="1" ht="28.5">
      <c r="A66" s="20" t="s">
        <v>144</v>
      </c>
      <c r="B66" s="49" t="s">
        <v>68</v>
      </c>
      <c r="C66" s="100"/>
      <c r="D66" s="85"/>
      <c r="E66" s="85">
        <v>1</v>
      </c>
      <c r="F66" s="85"/>
      <c r="G66" s="85"/>
      <c r="H66" s="85"/>
      <c r="I66" s="86"/>
      <c r="J66" s="85"/>
      <c r="K66" s="85">
        <f>SUM(M66:O66)</f>
        <v>80</v>
      </c>
      <c r="L66" s="85"/>
      <c r="M66" s="85">
        <v>40</v>
      </c>
      <c r="N66" s="8"/>
      <c r="O66" s="77">
        <v>40</v>
      </c>
      <c r="P66" s="85"/>
      <c r="Q66" s="85"/>
      <c r="R66" s="85"/>
      <c r="S66" s="86"/>
      <c r="T66" s="85"/>
      <c r="U66" s="85"/>
      <c r="V66" s="77"/>
      <c r="W66" s="77"/>
      <c r="X66" s="77"/>
      <c r="Y66" s="77"/>
      <c r="Z66" s="77">
        <v>40</v>
      </c>
      <c r="AA66" s="51"/>
      <c r="AB66" s="208">
        <f>SUM(T66:T66)</f>
        <v>0</v>
      </c>
      <c r="AC66" s="11"/>
    </row>
    <row r="67" spans="1:30" customHeight="1" ht="33">
      <c r="A67" s="10"/>
      <c r="B67" s="9" t="s">
        <v>145</v>
      </c>
      <c r="C67" s="240"/>
      <c r="D67" s="240"/>
      <c r="E67" s="240"/>
      <c r="F67" s="240"/>
      <c r="G67" s="240"/>
      <c r="H67" s="240"/>
      <c r="I67" s="240"/>
      <c r="J67" s="240"/>
      <c r="K67" s="240"/>
      <c r="L67" s="85"/>
      <c r="M67" s="109" t="s">
        <v>122</v>
      </c>
      <c r="N67" s="8"/>
      <c r="O67" s="85">
        <v>72</v>
      </c>
      <c r="P67" s="85" t="s">
        <v>123</v>
      </c>
      <c r="Q67" s="242">
        <v>2</v>
      </c>
      <c r="R67" s="242"/>
      <c r="S67" s="242"/>
      <c r="T67" s="85"/>
      <c r="U67" s="85"/>
      <c r="V67" s="85"/>
      <c r="W67" s="85">
        <v>72</v>
      </c>
      <c r="X67" s="85"/>
      <c r="Y67" s="93"/>
      <c r="Z67" s="85"/>
      <c r="AA67" s="53">
        <v>2</v>
      </c>
      <c r="AB67" s="208">
        <f>SUM(T67:T67)</f>
        <v>0</v>
      </c>
      <c r="AC67" s="122"/>
    </row>
    <row r="68" spans="1:30" customHeight="1" ht="39">
      <c r="A68" s="10"/>
      <c r="B68" s="9" t="s">
        <v>146</v>
      </c>
      <c r="C68" s="108"/>
      <c r="D68" s="108"/>
      <c r="E68" s="108"/>
      <c r="F68" s="108"/>
      <c r="G68" s="108"/>
      <c r="H68" s="108"/>
      <c r="I68" s="108"/>
      <c r="J68" s="108"/>
      <c r="K68" s="108"/>
      <c r="L68" s="85"/>
      <c r="M68" s="109" t="s">
        <v>122</v>
      </c>
      <c r="N68" s="8"/>
      <c r="O68" s="85">
        <v>108</v>
      </c>
      <c r="P68" s="85" t="s">
        <v>123</v>
      </c>
      <c r="Q68" s="263">
        <v>2</v>
      </c>
      <c r="R68" s="264"/>
      <c r="S68" s="265"/>
      <c r="T68" s="85"/>
      <c r="U68" s="85">
        <v>36</v>
      </c>
      <c r="V68" s="85"/>
      <c r="W68" s="85">
        <v>36</v>
      </c>
      <c r="X68" s="85"/>
      <c r="Y68" s="93"/>
      <c r="Z68" s="85">
        <v>36</v>
      </c>
      <c r="AA68" s="53"/>
      <c r="AB68" s="208">
        <f>SUM(T68:T68)</f>
        <v>0</v>
      </c>
      <c r="AC68" s="121"/>
    </row>
    <row r="69" spans="1:30" customHeight="1" ht="36.75">
      <c r="A69" s="10"/>
      <c r="B69" s="9" t="s">
        <v>147</v>
      </c>
      <c r="C69" s="240"/>
      <c r="D69" s="240"/>
      <c r="E69" s="240"/>
      <c r="F69" s="240"/>
      <c r="G69" s="240"/>
      <c r="H69" s="240"/>
      <c r="I69" s="240"/>
      <c r="J69" s="240"/>
      <c r="K69" s="240"/>
      <c r="L69" s="85"/>
      <c r="M69" s="241" t="s">
        <v>122</v>
      </c>
      <c r="N69" s="8"/>
      <c r="O69" s="85">
        <f>SUM(O72:O73)</f>
        <v>1404</v>
      </c>
      <c r="P69" s="85" t="s">
        <v>123</v>
      </c>
      <c r="Q69" s="242">
        <v>39</v>
      </c>
      <c r="R69" s="242"/>
      <c r="S69" s="243"/>
      <c r="T69" s="95">
        <f>SUM(T72:T73)</f>
        <v>102</v>
      </c>
      <c r="U69" s="95">
        <f>SUM(U72:U73)</f>
        <v>192</v>
      </c>
      <c r="V69" s="95">
        <f>SUM(V72:V73)</f>
        <v>102</v>
      </c>
      <c r="W69" s="95">
        <f>SUM(W72:W73)</f>
        <v>228</v>
      </c>
      <c r="X69" s="95">
        <f>SUM(X72:X73)</f>
        <v>312</v>
      </c>
      <c r="Y69" s="95">
        <f>SUM(Y72:Y73)</f>
        <v>0</v>
      </c>
      <c r="Z69" s="95">
        <f>SUM(Z72:Z73)</f>
        <v>468</v>
      </c>
      <c r="AA69" s="53">
        <v>3.5</v>
      </c>
      <c r="AB69" s="208">
        <f>SUM(T69:T69)</f>
        <v>102</v>
      </c>
      <c r="AC69" s="121"/>
    </row>
    <row r="70" spans="1:30" customHeight="1" ht="20.25">
      <c r="A70" s="10"/>
      <c r="B70" s="9" t="s">
        <v>121</v>
      </c>
      <c r="C70" s="240"/>
      <c r="D70" s="240"/>
      <c r="E70" s="240"/>
      <c r="F70" s="240"/>
      <c r="G70" s="240"/>
      <c r="H70" s="240"/>
      <c r="I70" s="240"/>
      <c r="J70" s="240"/>
      <c r="K70" s="240"/>
      <c r="L70" s="85"/>
      <c r="M70" s="241" t="s">
        <v>122</v>
      </c>
      <c r="N70" s="8"/>
      <c r="O70" s="85"/>
      <c r="P70" s="85" t="s">
        <v>123</v>
      </c>
      <c r="Q70" s="242"/>
      <c r="R70" s="242"/>
      <c r="S70" s="242"/>
      <c r="T70" s="85"/>
      <c r="U70" s="85"/>
      <c r="V70" s="85"/>
      <c r="W70" s="143"/>
      <c r="X70" s="143"/>
      <c r="Y70" s="92"/>
      <c r="Z70" s="85"/>
      <c r="AA70" s="52"/>
      <c r="AB70" s="208">
        <f>SUM(T70:T70)</f>
        <v>0</v>
      </c>
      <c r="AC70" s="121"/>
    </row>
    <row r="71" spans="1:30" customHeight="1" ht="17.25">
      <c r="A71" s="3"/>
      <c r="B71" s="40" t="s">
        <v>148</v>
      </c>
      <c r="C71" s="244"/>
      <c r="D71" s="244"/>
      <c r="E71" s="244"/>
      <c r="F71" s="244"/>
      <c r="G71" s="244"/>
      <c r="H71" s="244"/>
      <c r="I71" s="244"/>
      <c r="J71" s="244"/>
      <c r="K71" s="244"/>
      <c r="L71" s="90"/>
      <c r="M71" s="245" t="s">
        <v>122</v>
      </c>
      <c r="N71" s="3"/>
      <c r="O71" s="154">
        <f>SUM(T71:Z71)</f>
        <v>0</v>
      </c>
      <c r="P71" s="90" t="s">
        <v>123</v>
      </c>
      <c r="Q71" s="246"/>
      <c r="R71" s="246"/>
      <c r="S71" s="246"/>
      <c r="T71" s="69"/>
      <c r="U71" s="85"/>
      <c r="V71" s="85"/>
      <c r="W71" s="85"/>
      <c r="X71" s="85"/>
      <c r="Y71" s="92"/>
      <c r="Z71" s="85"/>
      <c r="AA71" s="52"/>
      <c r="AB71" s="208">
        <f>SUM(T71:T71)</f>
        <v>0</v>
      </c>
      <c r="AC71" s="121"/>
    </row>
    <row r="72" spans="1:30" customHeight="1" ht="19.5" s="161" customFormat="1">
      <c r="A72" s="150"/>
      <c r="B72" s="164" t="s">
        <v>149</v>
      </c>
      <c r="C72" s="250"/>
      <c r="D72" s="250"/>
      <c r="E72" s="250"/>
      <c r="F72" s="250"/>
      <c r="G72" s="250"/>
      <c r="H72" s="250"/>
      <c r="I72" s="250"/>
      <c r="J72" s="250"/>
      <c r="K72" s="250"/>
      <c r="L72" s="154"/>
      <c r="M72" s="251" t="s">
        <v>122</v>
      </c>
      <c r="N72" s="150"/>
      <c r="O72" s="154">
        <f>SUM(T72:Z72)</f>
        <v>1044</v>
      </c>
      <c r="P72" s="154" t="s">
        <v>123</v>
      </c>
      <c r="Q72" s="236"/>
      <c r="R72" s="236"/>
      <c r="S72" s="236"/>
      <c r="T72" s="85">
        <v>102</v>
      </c>
      <c r="U72" s="85">
        <v>192</v>
      </c>
      <c r="V72" s="85">
        <v>102</v>
      </c>
      <c r="W72" s="143">
        <v>228</v>
      </c>
      <c r="X72" s="143">
        <v>312</v>
      </c>
      <c r="Y72" s="92"/>
      <c r="Z72" s="85">
        <v>108</v>
      </c>
      <c r="AA72" s="166"/>
      <c r="AB72" s="209">
        <f>SUM(T72:T72)</f>
        <v>102</v>
      </c>
      <c r="AC72" s="165"/>
    </row>
    <row r="73" spans="1:30" customHeight="1" ht="20.25">
      <c r="A73" s="10"/>
      <c r="B73" s="9" t="s">
        <v>150</v>
      </c>
      <c r="C73" s="240"/>
      <c r="D73" s="240"/>
      <c r="E73" s="240"/>
      <c r="F73" s="240"/>
      <c r="G73" s="240"/>
      <c r="H73" s="240"/>
      <c r="I73" s="240"/>
      <c r="J73" s="240"/>
      <c r="K73" s="240"/>
      <c r="L73" s="85"/>
      <c r="M73" s="241" t="s">
        <v>122</v>
      </c>
      <c r="N73" s="8"/>
      <c r="O73" s="154">
        <f>SUM(T73:Z73)</f>
        <v>360</v>
      </c>
      <c r="P73" s="85" t="s">
        <v>123</v>
      </c>
      <c r="Q73" s="242"/>
      <c r="R73" s="242"/>
      <c r="S73" s="242"/>
      <c r="T73" s="85"/>
      <c r="U73" s="85"/>
      <c r="V73" s="85"/>
      <c r="W73" s="85"/>
      <c r="X73" s="85"/>
      <c r="Y73" s="92"/>
      <c r="Z73" s="85">
        <v>360</v>
      </c>
      <c r="AA73" s="53">
        <v>3.5</v>
      </c>
      <c r="AB73" s="208">
        <f>SUM(T73:T73)</f>
        <v>0</v>
      </c>
      <c r="AC73" s="121"/>
    </row>
    <row r="74" spans="1:30" customHeight="1" ht="13.5">
      <c r="A74" s="123"/>
      <c r="B74" s="170" t="s">
        <v>148</v>
      </c>
      <c r="C74" s="258"/>
      <c r="D74" s="258"/>
      <c r="E74" s="258"/>
      <c r="F74" s="258"/>
      <c r="G74" s="258"/>
      <c r="H74" s="258"/>
      <c r="I74" s="258"/>
      <c r="J74" s="258"/>
      <c r="K74" s="258"/>
      <c r="L74" s="90"/>
      <c r="M74" s="259" t="s">
        <v>122</v>
      </c>
      <c r="N74" s="3"/>
      <c r="O74" s="85"/>
      <c r="P74" s="125" t="s">
        <v>123</v>
      </c>
      <c r="Q74" s="242"/>
      <c r="R74" s="242"/>
      <c r="S74" s="242"/>
      <c r="T74" s="85"/>
      <c r="U74" s="85"/>
      <c r="V74" s="85"/>
      <c r="W74" s="85"/>
      <c r="X74" s="85"/>
      <c r="Y74" s="92"/>
      <c r="Z74" s="85"/>
      <c r="AA74" s="53">
        <v>3.5</v>
      </c>
      <c r="AB74" s="208">
        <f>SUM(T74:T74)</f>
        <v>0</v>
      </c>
      <c r="AC74" s="119"/>
    </row>
    <row r="75" spans="1:30" customHeight="1" ht="16.5">
      <c r="A75" s="168"/>
      <c r="B75" s="40" t="s">
        <v>149</v>
      </c>
      <c r="C75" s="244"/>
      <c r="D75" s="244"/>
      <c r="E75" s="244"/>
      <c r="F75" s="244"/>
      <c r="G75" s="244"/>
      <c r="H75" s="244"/>
      <c r="I75" s="244"/>
      <c r="J75" s="244"/>
      <c r="K75" s="244"/>
      <c r="L75" s="169"/>
      <c r="M75" s="247" t="s">
        <v>122</v>
      </c>
      <c r="N75" s="16"/>
      <c r="O75" s="79"/>
      <c r="P75" s="124" t="s">
        <v>123</v>
      </c>
      <c r="Q75" s="248"/>
      <c r="R75" s="249"/>
      <c r="S75" s="248"/>
      <c r="T75" s="126"/>
      <c r="U75" s="126"/>
      <c r="V75" s="126"/>
      <c r="W75" s="126"/>
      <c r="X75" s="126"/>
      <c r="Y75" s="127"/>
      <c r="Z75" s="126"/>
      <c r="AA75" s="128"/>
      <c r="AB75" s="208">
        <f>SUM(T75:T75)</f>
        <v>0</v>
      </c>
      <c r="AC75" s="118"/>
    </row>
    <row r="76" spans="1:30" customHeight="1" ht="33">
      <c r="A76" s="3"/>
      <c r="B76" s="9" t="s">
        <v>151</v>
      </c>
      <c r="C76" s="110"/>
      <c r="D76" s="111"/>
      <c r="E76" s="111"/>
      <c r="F76" s="111"/>
      <c r="G76" s="111"/>
      <c r="H76" s="111"/>
      <c r="I76" s="111"/>
      <c r="J76" s="111"/>
      <c r="K76" s="111"/>
      <c r="L76" s="111"/>
      <c r="M76" s="112" t="s">
        <v>122</v>
      </c>
      <c r="N76" s="16"/>
      <c r="O76" s="79">
        <v>72</v>
      </c>
      <c r="P76" s="90" t="s">
        <v>123</v>
      </c>
      <c r="Q76" s="263">
        <v>2</v>
      </c>
      <c r="R76" s="270"/>
      <c r="S76" s="271"/>
      <c r="T76" s="96"/>
      <c r="U76" s="96"/>
      <c r="V76" s="96"/>
      <c r="W76" s="96"/>
      <c r="X76" s="96"/>
      <c r="Y76" s="97"/>
      <c r="Z76" s="96">
        <v>72</v>
      </c>
      <c r="AA76" s="116"/>
      <c r="AB76" s="208">
        <f>SUM(T76:T76)</f>
        <v>0</v>
      </c>
      <c r="AC76" s="118"/>
    </row>
    <row r="77" spans="1:30" customHeight="1" ht="28.5">
      <c r="A77" s="38"/>
      <c r="B77" s="171" t="s">
        <v>5</v>
      </c>
      <c r="C77" s="172"/>
      <c r="D77" s="172"/>
      <c r="E77" s="172"/>
      <c r="F77" s="172"/>
      <c r="G77" s="172"/>
      <c r="H77" s="172"/>
      <c r="I77" s="172"/>
      <c r="J77" s="172"/>
      <c r="K77" s="172"/>
      <c r="L77" s="173"/>
      <c r="M77" s="172"/>
      <c r="N77" s="172"/>
      <c r="O77" s="174">
        <v>4428</v>
      </c>
      <c r="P77" s="167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24"/>
      <c r="AB77" s="210"/>
      <c r="AC77" s="120"/>
    </row>
    <row r="78" spans="1:30" customHeight="1" ht="3.75" hidden="true">
      <c r="A78" s="38"/>
      <c r="B78" s="39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38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24"/>
      <c r="AB78" s="211"/>
      <c r="AC78" s="119"/>
    </row>
    <row r="79" spans="1:30" customHeight="1" ht="3.75" hidden="true">
      <c r="A79" s="38"/>
      <c r="B79" s="39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38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24"/>
      <c r="AB79" s="212"/>
      <c r="AC79" s="118"/>
    </row>
    <row r="80" spans="1:30" customHeight="1" ht="24">
      <c r="A80" s="3"/>
      <c r="B80" s="41" t="s">
        <v>152</v>
      </c>
      <c r="C80" s="113"/>
      <c r="D80" s="114"/>
      <c r="E80" s="114"/>
      <c r="F80" s="114"/>
      <c r="G80" s="114"/>
      <c r="H80" s="114"/>
      <c r="I80" s="114"/>
      <c r="J80" s="114"/>
      <c r="K80" s="114"/>
      <c r="L80" s="114"/>
      <c r="M80" s="112" t="s">
        <v>122</v>
      </c>
      <c r="N80" s="16"/>
      <c r="O80" s="79">
        <v>250</v>
      </c>
      <c r="P80" s="90" t="s">
        <v>123</v>
      </c>
      <c r="Q80" s="275"/>
      <c r="R80" s="276"/>
      <c r="S80" s="277"/>
      <c r="T80" s="98"/>
      <c r="U80" s="98"/>
      <c r="V80" s="98"/>
      <c r="W80" s="98"/>
      <c r="X80" s="98"/>
      <c r="Y80" s="99"/>
      <c r="Z80" s="98"/>
      <c r="AA80" s="117"/>
      <c r="AB80" s="212"/>
      <c r="AC80" s="118"/>
    </row>
    <row r="81" spans="1:30" customHeight="1" ht="3.75">
      <c r="A81" s="38"/>
      <c r="B81" s="39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</row>
    <row r="82" spans="1:30" customHeight="1" ht="13.5" hidden="true">
      <c r="A82" s="255"/>
      <c r="B82" s="256" t="s">
        <v>153</v>
      </c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48"/>
      <c r="U82" s="48"/>
      <c r="V82" s="48"/>
      <c r="W82" s="48"/>
      <c r="X82" s="257"/>
      <c r="Y82" s="257"/>
      <c r="Z82" s="257"/>
      <c r="AA82" s="257"/>
      <c r="AB82" s="254"/>
      <c r="AC82" s="255"/>
    </row>
    <row r="83" spans="1:30" customHeight="1" ht="13.5" hidden="true">
      <c r="A83" s="255"/>
      <c r="B83" s="256" t="s">
        <v>154</v>
      </c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48"/>
      <c r="U83" s="48"/>
      <c r="V83" s="48"/>
      <c r="W83" s="48"/>
      <c r="X83" s="257"/>
      <c r="Y83" s="257"/>
      <c r="Z83" s="257"/>
      <c r="AA83" s="257"/>
      <c r="AB83" s="255"/>
      <c r="AC83" s="255"/>
    </row>
    <row r="84" spans="1:30" customHeight="1" ht="13.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C84" s="42"/>
    </row>
    <row r="85" spans="1:30" customHeight="1" ht="13.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C85" s="4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AC4"/>
    <mergeCell ref="Q80:S80"/>
    <mergeCell ref="Z7:AA7"/>
    <mergeCell ref="C67:K67"/>
    <mergeCell ref="V6:W6"/>
    <mergeCell ref="X6:AA6"/>
    <mergeCell ref="Z8:AA8"/>
    <mergeCell ref="Q67:S67"/>
    <mergeCell ref="T6:U6"/>
    <mergeCell ref="Z9:Z10"/>
    <mergeCell ref="AA9:AA10"/>
    <mergeCell ref="X9:X10"/>
    <mergeCell ref="Y9:Y10"/>
    <mergeCell ref="W9:W10"/>
    <mergeCell ref="Q76:S76"/>
    <mergeCell ref="Q74:S74"/>
    <mergeCell ref="X83:Y83"/>
    <mergeCell ref="X7:Y7"/>
    <mergeCell ref="X8:Y8"/>
    <mergeCell ref="Q68:S68"/>
    <mergeCell ref="AB82:AC83"/>
    <mergeCell ref="A82:A83"/>
    <mergeCell ref="B83:S83"/>
    <mergeCell ref="B82:S82"/>
    <mergeCell ref="Z83:AA83"/>
    <mergeCell ref="X82:Y82"/>
    <mergeCell ref="Z82:AA82"/>
    <mergeCell ref="C75:K75"/>
    <mergeCell ref="Q75:S75"/>
    <mergeCell ref="C72:K72"/>
    <mergeCell ref="Q72:S72"/>
    <mergeCell ref="C73:K73"/>
    <mergeCell ref="Q73:S73"/>
    <mergeCell ref="C74:K74"/>
    <mergeCell ref="C71:K71"/>
    <mergeCell ref="Q71:S71"/>
    <mergeCell ref="C70:K70"/>
    <mergeCell ref="Q70:S70"/>
    <mergeCell ref="G64:H64"/>
    <mergeCell ref="Q64:R64"/>
    <mergeCell ref="G63:H63"/>
    <mergeCell ref="Q63:R63"/>
    <mergeCell ref="C69:K69"/>
    <mergeCell ref="Q69:S69"/>
    <mergeCell ref="G59:H59"/>
    <mergeCell ref="Q59:R59"/>
    <mergeCell ref="G58:H58"/>
    <mergeCell ref="Q58:R58"/>
    <mergeCell ref="M7:M10"/>
    <mergeCell ref="O8:O10"/>
    <mergeCell ref="P8:S8"/>
    <mergeCell ref="O7:S7"/>
    <mergeCell ref="G53:H53"/>
    <mergeCell ref="Q53:R53"/>
    <mergeCell ref="B12:S12"/>
    <mergeCell ref="G52:H52"/>
    <mergeCell ref="Q52:R52"/>
    <mergeCell ref="C7:C10"/>
    <mergeCell ref="D7:D10"/>
    <mergeCell ref="AB5:AC8"/>
    <mergeCell ref="V9:V10"/>
    <mergeCell ref="AB9:AB10"/>
    <mergeCell ref="AC9:AC10"/>
    <mergeCell ref="P9:P10"/>
    <mergeCell ref="R9:R10"/>
    <mergeCell ref="S9:S10"/>
    <mergeCell ref="T9:T10"/>
    <mergeCell ref="T5:AA5"/>
    <mergeCell ref="A5:A10"/>
    <mergeCell ref="B5:B10"/>
    <mergeCell ref="C5:I6"/>
    <mergeCell ref="J5:S6"/>
    <mergeCell ref="G7:G10"/>
    <mergeCell ref="U9:U10"/>
    <mergeCell ref="H7:H10"/>
    <mergeCell ref="I7:I10"/>
    <mergeCell ref="E7:E10"/>
    <mergeCell ref="F7:F10"/>
    <mergeCell ref="K7:K10"/>
    <mergeCell ref="Q9:Q10"/>
  </mergeCells>
  <printOptions gridLines="false" gridLinesSet="true"/>
  <pageMargins left="0.23622047244094" right="0.23622047244094" top="0.19685039370079" bottom="0.15748031496063" header="0.31496062992126" footer="0.31496062992126"/>
  <pageSetup paperSize="9" orientation="landscape" scale="75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7"/>
  <sheetViews>
    <sheetView tabSelected="0" workbookViewId="0" showGridLines="true" showRowColHeaders="1">
      <selection activeCell="K43" sqref="K43"/>
    </sheetView>
  </sheetViews>
  <sheetFormatPr customHeight="true" defaultRowHeight="10.5" outlineLevelRow="0" outlineLevelCol="0"/>
  <sheetData>
    <row r="4" spans="1:18" customHeight="1" ht="10.5">
      <c r="J4" s="1"/>
      <c r="K4" s="1"/>
      <c r="L4" s="1"/>
      <c r="M4" s="1"/>
      <c r="N4" s="1"/>
      <c r="O4" s="1"/>
      <c r="P4" s="1"/>
      <c r="Q4" s="1"/>
      <c r="R4" s="1"/>
    </row>
    <row r="5" spans="1:18" customHeight="1" ht="10.5">
      <c r="J5" s="1"/>
      <c r="K5" s="1"/>
      <c r="L5" s="1"/>
      <c r="M5" s="1"/>
      <c r="N5" s="1"/>
      <c r="O5" s="1"/>
      <c r="P5" s="1"/>
      <c r="Q5" s="1"/>
      <c r="R5" s="1"/>
    </row>
    <row r="6" spans="1:18" customHeight="1" ht="10.5">
      <c r="J6" s="1"/>
      <c r="K6" s="1"/>
      <c r="L6" s="1"/>
      <c r="M6" s="1"/>
      <c r="N6" s="1"/>
      <c r="O6" s="1"/>
      <c r="P6" s="1"/>
      <c r="Q6" s="1"/>
      <c r="R6" s="1"/>
    </row>
    <row r="7" spans="1:18" customHeight="1" ht="10.5">
      <c r="J7" s="1"/>
      <c r="K7" s="1"/>
      <c r="L7" s="1"/>
      <c r="M7" s="1"/>
      <c r="N7" s="1"/>
      <c r="O7" s="1"/>
      <c r="P7" s="1"/>
      <c r="Q7" s="1"/>
      <c r="R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План</vt:lpstr>
      <vt:lpstr>Start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Noutbook</dc:creator>
  <cp:lastModifiedBy>ЗУР</cp:lastModifiedBy>
  <dcterms:created xsi:type="dcterms:W3CDTF">2011-05-05T07:03:53+03:00</dcterms:created>
  <dcterms:modified xsi:type="dcterms:W3CDTF">2018-10-03T13:56:25+03:00</dcterms:modified>
  <dc:title>Untitled Spreadsheet</dc:title>
  <dc:description/>
  <dc:subject/>
  <cp:keywords/>
  <cp:category/>
</cp:coreProperties>
</file>