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 2017" sheetId="1" r:id="rId4"/>
    <sheet name="Start" sheetId="2" state="hidden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<sst xmlns="http://schemas.openxmlformats.org/spreadsheetml/2006/main" uniqueCount="158">
  <si>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r>
      <t xml:space="preserve">                                                                                                                             3. П л а н   у ч е б н о г о   п р о ц е с с а                                                                                                                                                                             
                                                  </t>
    </r>
    <r>
      <rPr>
        <rFont val="Tahoma"/>
        <b val="true"/>
        <i val="false"/>
        <strike val="false"/>
        <color rgb="FF000000"/>
        <sz val="8"/>
        <u val="none"/>
      </rPr>
      <t xml:space="preserve">19.00.00 ПРОМЫШЛЕННАЯ ЭКОЛОГИЯ И БИОТЕХНОЛОГИИ.    Профессия 19.01.04 Пекарь.   Естественно-научный профиль.</t>
    </r>
    <r>
      <rPr>
        <rFont val="Tahoma"/>
        <b val="false"/>
        <i val="false"/>
        <strike val="false"/>
        <color rgb="FF000000"/>
        <sz val="8"/>
        <u val="none"/>
      </rPr>
      <t xml:space="preserve"> 
                                                                                                                                                                                 </t>
    </r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</si>
  <si>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</si>
  <si>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</si>
  <si>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 по семестрам</t>
  </si>
  <si>
    <t>Итого                     4428 - 252 (7 н. ат) = 4176 ч.</t>
  </si>
  <si>
    <t>1 курс</t>
  </si>
  <si>
    <t>2 курс</t>
  </si>
  <si>
    <t>3 курс</t>
  </si>
  <si>
    <t>Курсовые проекты (работы)</t>
  </si>
  <si>
    <t>Итоговые письм.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</si>
  <si>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</si>
  <si>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</si>
  <si>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</si>
  <si>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</si>
  <si>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</si>
  <si>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</si>
  <si>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</si>
  <si>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</si>
  <si>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</si>
  <si>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</si>
  <si>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</si>
  <si>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 xml:space="preserve">17 недель    612         </t>
  </si>
  <si>
    <t xml:space="preserve">   23,5 недели  0,5 нед. пром. аттест      846</t>
  </si>
  <si>
    <t xml:space="preserve">  17  недель   612</t>
  </si>
  <si>
    <t xml:space="preserve"> 20,5  неделя    3,5 недели пром. аттест   738</t>
  </si>
  <si>
    <t xml:space="preserve">   17 недель   612</t>
  </si>
  <si>
    <t xml:space="preserve">   21 недели 1 неделя пром. аттест.2 недели ГИА       756</t>
  </si>
  <si>
    <t>Теор. обучение</t>
  </si>
  <si>
    <t>Лаб. и пр. занятия</t>
  </si>
  <si>
    <t>проект.</t>
  </si>
  <si>
    <t>Обяз. Часть</t>
  </si>
  <si>
    <t>Вар. часть</t>
  </si>
  <si>
    <t>1</t>
  </si>
  <si>
    <t>2</t>
  </si>
  <si>
    <t>3</t>
  </si>
  <si>
    <t>4</t>
  </si>
  <si>
    <t>6</t>
  </si>
  <si>
    <t>7</t>
  </si>
  <si>
    <t>12</t>
  </si>
  <si>
    <t>18</t>
  </si>
  <si>
    <t>Итого час/нед (с учетом консультаций в период обучения по циклам)</t>
  </si>
  <si>
    <t>36</t>
  </si>
  <si>
    <t>Всего по циклам</t>
  </si>
  <si>
    <t>О</t>
  </si>
  <si>
    <t>ОБЩЕОБРАЗОВАТЕЛЬНЫЙ ЦИКЛ</t>
  </si>
  <si>
    <t>Общие учебные предметы</t>
  </si>
  <si>
    <t>ОУП.01</t>
  </si>
  <si>
    <t xml:space="preserve">Русский язык </t>
  </si>
  <si>
    <t>Д/З</t>
  </si>
  <si>
    <t>Э</t>
  </si>
  <si>
    <t>ОУП.02</t>
  </si>
  <si>
    <t>Литература</t>
  </si>
  <si>
    <t>ОУП.03</t>
  </si>
  <si>
    <t>Иностранный язык</t>
  </si>
  <si>
    <t>ОУП.04</t>
  </si>
  <si>
    <t>Математика</t>
  </si>
  <si>
    <t>ОУП.05</t>
  </si>
  <si>
    <t>История</t>
  </si>
  <si>
    <t>ОУП.06</t>
  </si>
  <si>
    <t>Физическая культура</t>
  </si>
  <si>
    <t>ОУП.07</t>
  </si>
  <si>
    <t>ОБЖ</t>
  </si>
  <si>
    <t>ОУП.08</t>
  </si>
  <si>
    <t>Астрономия</t>
  </si>
  <si>
    <t>По выбору из обязательных предметных областей</t>
  </si>
  <si>
    <t>ОУД.09</t>
  </si>
  <si>
    <t>Химия</t>
  </si>
  <si>
    <t>ОУП.10</t>
  </si>
  <si>
    <t>Обществознание</t>
  </si>
  <si>
    <t>ОУД.11</t>
  </si>
  <si>
    <t>Биология</t>
  </si>
  <si>
    <t>ОУП.12</t>
  </si>
  <si>
    <t>География</t>
  </si>
  <si>
    <t>ОУП.13</t>
  </si>
  <si>
    <t>Экология</t>
  </si>
  <si>
    <t>ОУД.14</t>
  </si>
  <si>
    <t>Информатика</t>
  </si>
  <si>
    <t>ОУП.15</t>
  </si>
  <si>
    <t>Физика</t>
  </si>
  <si>
    <t>К/Р</t>
  </si>
  <si>
    <t>ДОПОЛНИТЕЛЬНЫЕ</t>
  </si>
  <si>
    <t>ДУП.16</t>
  </si>
  <si>
    <t>Основы финансовой грамотности</t>
  </si>
  <si>
    <t>ДУП.17</t>
  </si>
  <si>
    <t>Экология моего края</t>
  </si>
  <si>
    <t>ДУП.18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</si>
  <si>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</si>
  <si>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</si>
  <si>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</si>
  <si>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</si>
  <si>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</si>
  <si>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</si>
  <si>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Основы микробиологии, санитарии и гигиены в пищевом производстве</t>
  </si>
  <si>
    <t>ОП.02</t>
  </si>
  <si>
    <t>Экономические и правовые основы производственной деятельности</t>
  </si>
  <si>
    <t>ОП.03</t>
  </si>
  <si>
    <t>Безопасность жизнедеятельности</t>
  </si>
  <si>
    <t>ПМ</t>
  </si>
  <si>
    <t>Профессиональный учебный цикл. (Профессиональные модули)</t>
  </si>
  <si>
    <t>ПМ.01</t>
  </si>
  <si>
    <t>Размножение и выращивание дрожжей</t>
  </si>
  <si>
    <t>МДК.01.01</t>
  </si>
  <si>
    <t>Технологии производства дрожжей</t>
  </si>
  <si>
    <t>УП.01.01</t>
  </si>
  <si>
    <t>Учебная практика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</si>
  <si>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</si>
  <si>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</si>
  <si>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</si>
  <si>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</si>
  <si>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</si>
  <si>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</si>
  <si>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Э/кв</t>
  </si>
  <si>
    <t>ПМ.02</t>
  </si>
  <si>
    <t>Приготовление теста</t>
  </si>
  <si>
    <t>МДК.02.01</t>
  </si>
  <si>
    <t>Технология приготовления теста для хлебобулочных изделий</t>
  </si>
  <si>
    <t>МДК.02.02</t>
  </si>
  <si>
    <t>Технология приготовления теста для мучных кондитерских изделий</t>
  </si>
  <si>
    <t>УП.02.01</t>
  </si>
  <si>
    <t>ПП.02.01</t>
  </si>
  <si>
    <t>ПМ.2.ЭК</t>
  </si>
  <si>
    <t>ПМ.03</t>
  </si>
  <si>
    <t>Разделка теста</t>
  </si>
  <si>
    <t>МДК.03.01</t>
  </si>
  <si>
    <t>Технологии деления теста, формования тестовых заготовок</t>
  </si>
  <si>
    <t>МДК.03.02</t>
  </si>
  <si>
    <t>Технологии разделки мучных кондитерских изделий</t>
  </si>
  <si>
    <t>УП.03.01</t>
  </si>
  <si>
    <t>ПП.03.01</t>
  </si>
  <si>
    <t>ПМ.3.ЭК</t>
  </si>
  <si>
    <t>ПМ.04</t>
  </si>
  <si>
    <t>Термическая обработка теста и отделка поверхности хлебобулочных изделий</t>
  </si>
  <si>
    <t>МДК.04.01</t>
  </si>
  <si>
    <t>Технологии выпекания хлеба, хлебобулочных, бараночных изделий и сушки сухарных изделий</t>
  </si>
  <si>
    <t>МДК.04.02</t>
  </si>
  <si>
    <t>Технология приготовления выпеченных полуфабрикатов и отделки мучных кондитерских изделий</t>
  </si>
  <si>
    <t>УП.04.01</t>
  </si>
  <si>
    <t>ПП.04.01</t>
  </si>
  <si>
    <t>ПМ.4.ЭК</t>
  </si>
  <si>
    <t>ПМ.05</t>
  </si>
  <si>
    <t>Укладка и упаковка готовой продукции</t>
  </si>
  <si>
    <t>МДК.05.01</t>
  </si>
  <si>
    <t>Технологии упаковки и укладки готовой продукции</t>
  </si>
  <si>
    <t>УП.05.01</t>
  </si>
  <si>
    <t>ПП.05.01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</si>
  <si>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</si>
  <si>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</si>
  <si>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</si>
  <si>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>проект</t>
  </si>
  <si>
    <t xml:space="preserve">Учебная и производственная практики </t>
  </si>
  <si>
    <t xml:space="preserve">    Концентрированная</t>
  </si>
  <si>
    <t xml:space="preserve">    Рассредоточенная</t>
  </si>
  <si>
    <t>Производственная  практика</t>
  </si>
  <si>
    <t>Государственная (итоговая) аттестация</t>
  </si>
  <si>
    <t>Итого</t>
  </si>
  <si>
    <t xml:space="preserve">КОНСУЛЬТАЦИИ </t>
  </si>
  <si>
    <t>Контрольных работ (итоговые письм. классные)</t>
  </si>
  <si>
    <t>Контрольных работ (домашние)</t>
  </si>
</sst>
</file>

<file path=xl/styles.xml><?xml version="1.0" encoding="utf-8"?>
<styleSheet xmlns="http://schemas.openxmlformats.org/spreadsheetml/2006/main" xml:space="preserve">
  <numFmts count="0"/>
  <fonts count="13">
    <font>
      <b val="0"/>
      <i val="0"/>
      <strike val="0"/>
      <u val="non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1"/>
      <i val="1"/>
      <strike val="0"/>
      <u val="none"/>
      <sz val="8"/>
      <color rgb="FFFF0000"/>
      <name val="Times New Roman"/>
    </font>
    <font>
      <b val="1"/>
      <i val="0"/>
      <strike val="0"/>
      <u val="none"/>
      <sz val="8"/>
      <color rgb="FFFF0000"/>
      <name val="Times New Roman"/>
    </font>
    <font>
      <b val="0"/>
      <i val="0"/>
      <strike val="0"/>
      <u val="none"/>
      <sz val="8"/>
      <color rgb="FFFF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7"/>
      <color rgb="FF000000"/>
      <name val="Times New Roman"/>
    </font>
    <font>
      <b val="1"/>
      <i val="0"/>
      <strike val="0"/>
      <u val="none"/>
      <sz val="8"/>
      <color rgb="FFFF0000"/>
      <name val="Tahoma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0000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800000"/>
      </patternFill>
    </fill>
  </fills>
  <borders count="4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numFmtId="0" fontId="0" fillId="0" borderId="0"/>
  </cellStyleXfs>
  <cellXfs count="27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4" borderId="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6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2" borderId="1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4" borderId="7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3" numFmtId="0" fillId="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5" borderId="7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5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5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6" borderId="1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6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6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6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5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top" textRotation="0" wrapText="true" shrinkToFit="false"/>
      <protection locked="false" hidden="false"/>
    </xf>
    <xf xfId="0" fontId="6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2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5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6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7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0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2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33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34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3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2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22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2" borderId="1" applyFont="1" applyNumberFormat="0" applyFill="0" applyBorder="1" applyAlignment="1" applyProtection="true">
      <alignment horizontal="center" vertical="bottom" textRotation="0" wrapText="false" shrinkToFit="false"/>
      <protection locked="false" hidden="false"/>
    </xf>
    <xf xfId="0" fontId="2" numFmtId="0" fillId="2" borderId="3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9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9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2" borderId="2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37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3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3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4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2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2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2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4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4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7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4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4" borderId="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5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4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2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7" numFmtId="0" fillId="2" borderId="1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1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7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1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2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2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3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2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2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5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5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6" borderId="1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6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6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2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0" numFmtId="0" fillId="2" borderId="38" applyFont="0" applyNumberFormat="0" applyFill="0" applyBorder="1" applyAlignment="1" applyProtection="true">
      <alignment horizontal="center" vertical="center" textRotation="90" wrapText="true" shrinkToFit="false"/>
      <protection hidden="false"/>
    </xf>
    <xf xfId="0" fontId="0" numFmtId="0" fillId="2" borderId="29" applyFont="0" applyNumberFormat="0" applyFill="0" applyBorder="1" applyAlignment="1" applyProtection="true">
      <alignment horizontal="center" vertical="center" textRotation="9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top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top" textRotation="0" wrapText="false" shrinkToFit="false"/>
      <protection hidden="false"/>
    </xf>
    <xf xfId="0" fontId="0" numFmtId="0" fillId="2" borderId="45" applyFont="0" applyNumberFormat="0" applyFill="0" applyBorder="1" applyAlignment="1" applyProtection="true">
      <alignment horizontal="general" vertical="top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2" borderId="38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2" borderId="29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2" borderId="2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2" numFmtId="0" fillId="2" borderId="2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6" numFmtId="0" fillId="2" borderId="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6" numFmtId="0" fillId="2" borderId="2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6" numFmtId="0" fillId="2" borderId="46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6" numFmtId="0" fillId="2" borderId="47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8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2" numFmtId="0" fillId="6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4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30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4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B89"/>
  <sheetViews>
    <sheetView tabSelected="1" workbookViewId="0" showGridLines="true" showRowColHeaders="1">
      <selection activeCell="C19" sqref="C19"/>
    </sheetView>
  </sheetViews>
  <sheetFormatPr customHeight="true" defaultRowHeight="10.5" defaultColWidth="14.6640625" outlineLevelRow="0" outlineLevelCol="0"/>
  <cols>
    <col min="1" max="1" width="10" customWidth="true" style="3"/>
    <col min="2" max="2" width="32" customWidth="true" style="3"/>
    <col min="3" max="3" width="4.5" customWidth="true" style="3"/>
    <col min="4" max="4" width="4.5" customWidth="true" style="3"/>
    <col min="5" max="5" width="4.6640625" customWidth="true" style="3"/>
    <col min="6" max="6" width="5.5" customWidth="true" style="3"/>
    <col min="7" max="7" width="5.5" customWidth="true" style="3"/>
    <col min="8" max="8" width="0" hidden="true" customWidth="true" style="3"/>
    <col min="9" max="9" width="0" hidden="true" customWidth="true" style="3"/>
    <col min="10" max="10" width="4.1640625" customWidth="true" style="3"/>
    <col min="11" max="11" width="5.5" customWidth="true" style="3"/>
    <col min="12" max="12" width="0" hidden="true" customWidth="true" style="3"/>
    <col min="13" max="13" width="6.33203125" customWidth="true" style="3"/>
    <col min="14" max="14" width="7" customWidth="true" style="3"/>
    <col min="15" max="15" width="6.5" customWidth="true" style="3"/>
    <col min="16" max="16" width="5.5" customWidth="true" style="3"/>
    <col min="17" max="17" width="0" hidden="true" customWidth="true" style="3"/>
    <col min="18" max="18" width="5.83203125" customWidth="true" style="3"/>
    <col min="19" max="19" width="9" customWidth="true" style="3"/>
    <col min="20" max="20" width="10.5" customWidth="true" style="3"/>
    <col min="21" max="21" width="10.6640625" customWidth="true" style="3"/>
    <col min="22" max="22" width="10.5" customWidth="true" style="3"/>
    <col min="23" max="23" width="9.6640625" customWidth="true" style="3"/>
    <col min="24" max="24" width="10.5" customWidth="true" style="3"/>
    <col min="25" max="25" width="8" customWidth="true" style="3"/>
    <col min="26" max="26" width="6" customWidth="true" style="3"/>
  </cols>
  <sheetData>
    <row r="1" spans="1:28" customHeight="1" ht="24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8" customHeight="1" ht="3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8" customHeight="1" ht="13.5" hidden="true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8" customHeight="1" ht="70.5" hidden="true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8" customHeight="1" ht="6.75">
      <c r="A5" s="234" t="s">
        <v>1</v>
      </c>
      <c r="B5" s="235" t="s">
        <v>2</v>
      </c>
      <c r="C5" s="238" t="s">
        <v>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9"/>
      <c r="T5" s="239"/>
      <c r="U5" s="239"/>
      <c r="V5" s="239"/>
      <c r="W5" s="239"/>
      <c r="X5" s="239"/>
      <c r="Y5" s="238" t="s">
        <v>4</v>
      </c>
      <c r="Z5" s="238"/>
    </row>
    <row r="6" spans="1:28" customHeight="1" ht="16.5">
      <c r="A6" s="234"/>
      <c r="B6" s="23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26" t="s">
        <v>5</v>
      </c>
      <c r="T6" s="227"/>
      <c r="U6" s="240" t="s">
        <v>6</v>
      </c>
      <c r="V6" s="241"/>
      <c r="W6" s="226" t="s">
        <v>7</v>
      </c>
      <c r="X6" s="227"/>
      <c r="Y6" s="238"/>
      <c r="Z6" s="238"/>
    </row>
    <row r="7" spans="1:28" customHeight="1" ht="12.75">
      <c r="A7" s="234"/>
      <c r="B7" s="236"/>
      <c r="C7" s="242">
        <v>1</v>
      </c>
      <c r="D7" s="242">
        <v>2</v>
      </c>
      <c r="E7" s="228">
        <v>3</v>
      </c>
      <c r="F7" s="228">
        <v>4</v>
      </c>
      <c r="G7" s="242">
        <v>5</v>
      </c>
      <c r="H7" s="242" t="s">
        <v>8</v>
      </c>
      <c r="I7" s="242" t="s">
        <v>9</v>
      </c>
      <c r="J7" s="228">
        <v>6</v>
      </c>
      <c r="K7" s="228" t="s">
        <v>10</v>
      </c>
      <c r="L7" s="4"/>
      <c r="M7" s="238" t="s">
        <v>11</v>
      </c>
      <c r="N7" s="238" t="s">
        <v>12</v>
      </c>
      <c r="O7" s="238"/>
      <c r="P7" s="238"/>
      <c r="Q7" s="238"/>
      <c r="R7" s="238"/>
      <c r="S7" s="5" t="s">
        <v>13</v>
      </c>
      <c r="T7" s="5" t="s">
        <v>14</v>
      </c>
      <c r="U7" s="5" t="s">
        <v>15</v>
      </c>
      <c r="V7" s="5" t="s">
        <v>16</v>
      </c>
      <c r="W7" s="5" t="s">
        <v>17</v>
      </c>
      <c r="X7" s="5" t="s">
        <v>18</v>
      </c>
      <c r="Y7" s="238"/>
      <c r="Z7" s="238"/>
    </row>
    <row r="8" spans="1:28" customHeight="1" ht="87.75">
      <c r="A8" s="234"/>
      <c r="B8" s="236"/>
      <c r="C8" s="242"/>
      <c r="D8" s="242"/>
      <c r="E8" s="229"/>
      <c r="F8" s="229"/>
      <c r="G8" s="242"/>
      <c r="H8" s="242"/>
      <c r="I8" s="242"/>
      <c r="J8" s="250"/>
      <c r="K8" s="250"/>
      <c r="L8" s="4"/>
      <c r="M8" s="238"/>
      <c r="N8" s="234" t="s">
        <v>19</v>
      </c>
      <c r="O8" s="234" t="s">
        <v>20</v>
      </c>
      <c r="P8" s="234"/>
      <c r="Q8" s="234"/>
      <c r="R8" s="234"/>
      <c r="S8" s="180" t="s">
        <v>21</v>
      </c>
      <c r="T8" s="6" t="s">
        <v>22</v>
      </c>
      <c r="U8" s="6" t="s">
        <v>23</v>
      </c>
      <c r="V8" s="6" t="s">
        <v>24</v>
      </c>
      <c r="W8" s="6" t="s">
        <v>25</v>
      </c>
      <c r="X8" s="6" t="s">
        <v>26</v>
      </c>
      <c r="Y8" s="238"/>
      <c r="Z8" s="238"/>
      <c r="AA8" s="7"/>
    </row>
    <row r="9" spans="1:28" customHeight="1" ht="19.5">
      <c r="A9" s="234"/>
      <c r="B9" s="236"/>
      <c r="C9" s="242"/>
      <c r="D9" s="242"/>
      <c r="E9" s="229"/>
      <c r="F9" s="229"/>
      <c r="G9" s="242"/>
      <c r="H9" s="242"/>
      <c r="I9" s="242"/>
      <c r="J9" s="250"/>
      <c r="K9" s="250"/>
      <c r="L9" s="4"/>
      <c r="M9" s="238"/>
      <c r="N9" s="242"/>
      <c r="O9" s="242" t="s">
        <v>27</v>
      </c>
      <c r="P9" s="242" t="s">
        <v>28</v>
      </c>
      <c r="Q9" s="228"/>
      <c r="R9" s="228" t="s">
        <v>29</v>
      </c>
      <c r="S9" s="244">
        <v>612</v>
      </c>
      <c r="T9" s="246">
        <v>846</v>
      </c>
      <c r="U9" s="244">
        <v>612</v>
      </c>
      <c r="V9" s="244">
        <v>864</v>
      </c>
      <c r="W9" s="244">
        <v>612</v>
      </c>
      <c r="X9" s="244">
        <v>864</v>
      </c>
      <c r="Y9" s="238" t="s">
        <v>30</v>
      </c>
      <c r="Z9" s="238" t="s">
        <v>31</v>
      </c>
      <c r="AA9" s="7"/>
    </row>
    <row r="10" spans="1:28" customHeight="1" ht="38.25">
      <c r="A10" s="234"/>
      <c r="B10" s="237"/>
      <c r="C10" s="242"/>
      <c r="D10" s="242"/>
      <c r="E10" s="230"/>
      <c r="F10" s="230"/>
      <c r="G10" s="242"/>
      <c r="H10" s="242"/>
      <c r="I10" s="242"/>
      <c r="J10" s="243"/>
      <c r="K10" s="243"/>
      <c r="L10" s="4"/>
      <c r="M10" s="238"/>
      <c r="N10" s="242"/>
      <c r="O10" s="242"/>
      <c r="P10" s="242"/>
      <c r="Q10" s="243"/>
      <c r="R10" s="243"/>
      <c r="S10" s="245"/>
      <c r="T10" s="247"/>
      <c r="U10" s="245"/>
      <c r="V10" s="245"/>
      <c r="W10" s="245"/>
      <c r="X10" s="245"/>
      <c r="Y10" s="238"/>
      <c r="Z10" s="238"/>
      <c r="AA10" s="7">
        <f>SUM(S9:X10)</f>
        <v>4410</v>
      </c>
    </row>
    <row r="11" spans="1:28" customHeight="1" ht="13.5">
      <c r="A11" s="8" t="s">
        <v>32</v>
      </c>
      <c r="B11" s="8" t="s">
        <v>33</v>
      </c>
      <c r="C11" s="8" t="s">
        <v>34</v>
      </c>
      <c r="D11" s="8" t="s">
        <v>35</v>
      </c>
      <c r="E11" s="8">
        <v>5</v>
      </c>
      <c r="F11" s="8">
        <v>6</v>
      </c>
      <c r="G11" s="8">
        <v>7</v>
      </c>
      <c r="H11" s="8" t="s">
        <v>36</v>
      </c>
      <c r="I11" s="8" t="s">
        <v>37</v>
      </c>
      <c r="J11" s="8">
        <v>8</v>
      </c>
      <c r="K11" s="8">
        <v>9</v>
      </c>
      <c r="L11" s="8" t="s">
        <v>38</v>
      </c>
      <c r="M11" s="8">
        <v>10</v>
      </c>
      <c r="N11" s="8">
        <v>11</v>
      </c>
      <c r="O11" s="8">
        <v>12</v>
      </c>
      <c r="P11" s="8">
        <v>13</v>
      </c>
      <c r="Q11" s="8" t="s">
        <v>39</v>
      </c>
      <c r="R11" s="8">
        <v>14</v>
      </c>
      <c r="S11" s="8">
        <v>15</v>
      </c>
      <c r="T11" s="8">
        <v>16</v>
      </c>
      <c r="U11" s="8">
        <v>17</v>
      </c>
      <c r="V11" s="8">
        <v>18</v>
      </c>
      <c r="W11" s="8">
        <v>19</v>
      </c>
      <c r="X11" s="8">
        <v>20</v>
      </c>
      <c r="Y11" s="8">
        <v>21</v>
      </c>
      <c r="Z11" s="8">
        <v>22</v>
      </c>
      <c r="AA11" s="7"/>
    </row>
    <row r="12" spans="1:28" customHeight="1" ht="13.5">
      <c r="A12" s="9"/>
      <c r="B12" s="248" t="s">
        <v>40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11" t="s">
        <v>41</v>
      </c>
      <c r="T12" s="179" t="s">
        <v>41</v>
      </c>
      <c r="U12" s="11" t="s">
        <v>41</v>
      </c>
      <c r="V12" s="11" t="s">
        <v>41</v>
      </c>
      <c r="W12" s="11" t="s">
        <v>41</v>
      </c>
      <c r="X12" s="11" t="s">
        <v>41</v>
      </c>
      <c r="Y12" s="9"/>
      <c r="Z12" s="9"/>
      <c r="AA12" s="7"/>
    </row>
    <row r="13" spans="1:28" customHeight="1" ht="20.25">
      <c r="A13" s="12"/>
      <c r="B13" s="13" t="s">
        <v>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>
        <f>SUM(N14+N36+N71+N72+N82)</f>
        <v>4428</v>
      </c>
      <c r="O13" s="31">
        <f>N13-P13</f>
        <v>4081</v>
      </c>
      <c r="P13" s="14">
        <f>SUM(P14+P36+P70+P73)</f>
        <v>347</v>
      </c>
      <c r="Q13" s="14">
        <f>SUM(Q14+Q36+Q70+Q73)</f>
        <v>0</v>
      </c>
      <c r="R13" s="14">
        <f>SUM(R14+R36+R70+R73)</f>
        <v>0</v>
      </c>
      <c r="S13" s="14">
        <f>SUM(S14+S36+S70+S71+S72+S82)</f>
        <v>612</v>
      </c>
      <c r="T13" s="14">
        <f>SUM(T14+T36+T70+T71+T72+T82)</f>
        <v>864</v>
      </c>
      <c r="U13" s="14">
        <f>SUM(U14+U36+U70+U71+U72+U82)</f>
        <v>612</v>
      </c>
      <c r="V13" s="14">
        <f>SUM(V14+V36+V70+V71+V72+V82)</f>
        <v>864</v>
      </c>
      <c r="W13" s="14">
        <f>SUM(W14+W36+W70+W71+W72+W82)</f>
        <v>612</v>
      </c>
      <c r="X13" s="14">
        <f>SUM(X14+X36+X70+X71+X72+X82)</f>
        <v>864</v>
      </c>
      <c r="Y13" s="14">
        <f>SUM(S13:X13)</f>
        <v>4428</v>
      </c>
      <c r="Z13" s="12">
        <v>144</v>
      </c>
      <c r="AA13" s="2">
        <f>SUM(S13:X13)</f>
        <v>4428</v>
      </c>
    </row>
    <row r="14" spans="1:28" customHeight="1" ht="19.5" s="22" customFormat="1">
      <c r="A14" s="15" t="s">
        <v>43</v>
      </c>
      <c r="B14" s="16" t="s">
        <v>44</v>
      </c>
      <c r="C14" s="17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20">
        <f>SUM(N15+N24+N32)</f>
        <v>2052</v>
      </c>
      <c r="O14" s="14">
        <f>N14-P14</f>
        <v>1705</v>
      </c>
      <c r="P14" s="20">
        <f>SUM(P15+P24+P32)</f>
        <v>347</v>
      </c>
      <c r="Q14" s="20">
        <f>SUM(Q15+Q24+Q32)</f>
        <v>0</v>
      </c>
      <c r="R14" s="20">
        <f>SUM(R15+R24+R32)</f>
        <v>0</v>
      </c>
      <c r="S14" s="20">
        <f>SUM(S15+S24+S32)</f>
        <v>369</v>
      </c>
      <c r="T14" s="20">
        <f>SUM(T15+T24+T32)</f>
        <v>503</v>
      </c>
      <c r="U14" s="20">
        <f>SUM(U15+U24+U32)</f>
        <v>444</v>
      </c>
      <c r="V14" s="20">
        <f>SUM(V15+V24+V32)</f>
        <v>474</v>
      </c>
      <c r="W14" s="20">
        <f>SUM(W15+W24+W32)</f>
        <v>205</v>
      </c>
      <c r="X14" s="20">
        <f>SUM(X15+X24+X32)</f>
        <v>57</v>
      </c>
      <c r="Y14" s="20">
        <f>SUM(Y15+Y24+Y32)</f>
        <v>510</v>
      </c>
      <c r="Z14" s="21"/>
      <c r="AA14" s="22">
        <f>SUM(S14:X14)</f>
        <v>2052</v>
      </c>
    </row>
    <row r="15" spans="1:28" customHeight="1" ht="15.75">
      <c r="A15" s="23"/>
      <c r="B15" s="45" t="s">
        <v>45</v>
      </c>
      <c r="C15" s="25"/>
      <c r="D15" s="26"/>
      <c r="E15" s="26"/>
      <c r="F15" s="26"/>
      <c r="G15" s="26"/>
      <c r="H15" s="26"/>
      <c r="I15" s="26"/>
      <c r="J15" s="27"/>
      <c r="K15" s="26"/>
      <c r="L15" s="26" t="e">
        <v>#REF!</v>
      </c>
      <c r="M15" s="26"/>
      <c r="N15" s="28">
        <f>SUM(N16:N23)</f>
        <v>1137</v>
      </c>
      <c r="O15" s="31">
        <f>N15-P15</f>
        <v>941</v>
      </c>
      <c r="P15" s="28">
        <f>SUM(P16:P23)</f>
        <v>196</v>
      </c>
      <c r="Q15" s="28">
        <f>SUM(Q16:Q23)</f>
        <v>0</v>
      </c>
      <c r="R15" s="28">
        <f>SUM(R16:R23)</f>
        <v>0</v>
      </c>
      <c r="S15" s="28">
        <f>SUM(S16:S23)</f>
        <v>224</v>
      </c>
      <c r="T15" s="28">
        <f>SUM(T16:T23)</f>
        <v>308</v>
      </c>
      <c r="U15" s="28">
        <f>SUM(U16:U23)</f>
        <v>228</v>
      </c>
      <c r="V15" s="28">
        <f>SUM(V16:V23)</f>
        <v>328</v>
      </c>
      <c r="W15" s="28">
        <f>SUM(W16:W23)</f>
        <v>49</v>
      </c>
      <c r="X15" s="28">
        <f>SUM(X16:X23)</f>
        <v>0</v>
      </c>
      <c r="Y15" s="28">
        <f>SUM(Y16:Y23)</f>
        <v>224</v>
      </c>
      <c r="Z15" s="29"/>
    </row>
    <row r="16" spans="1:28" customHeight="1" ht="18">
      <c r="A16" s="31" t="s">
        <v>46</v>
      </c>
      <c r="B16" s="32" t="s">
        <v>47</v>
      </c>
      <c r="C16" s="194" t="s">
        <v>48</v>
      </c>
      <c r="D16" s="194"/>
      <c r="E16" s="194"/>
      <c r="F16" s="194" t="s">
        <v>49</v>
      </c>
      <c r="G16" s="194"/>
      <c r="H16" s="194"/>
      <c r="I16" s="194"/>
      <c r="J16" s="195"/>
      <c r="K16" s="31">
        <f>SUM(M16:M16)</f>
        <v>26</v>
      </c>
      <c r="L16" s="34"/>
      <c r="M16" s="146">
        <v>26</v>
      </c>
      <c r="N16" s="31">
        <v>114</v>
      </c>
      <c r="O16" s="31">
        <f>N16-P16</f>
        <v>114</v>
      </c>
      <c r="P16" s="31"/>
      <c r="Q16" s="31"/>
      <c r="R16" s="36"/>
      <c r="S16" s="189">
        <v>23</v>
      </c>
      <c r="T16" s="189">
        <v>34</v>
      </c>
      <c r="U16" s="182">
        <v>17</v>
      </c>
      <c r="V16" s="182">
        <v>40</v>
      </c>
      <c r="W16" s="31"/>
      <c r="X16" s="31"/>
      <c r="Y16" s="25">
        <f>SUM(S16:S16)</f>
        <v>23</v>
      </c>
      <c r="Z16" s="37"/>
    </row>
    <row r="17" spans="1:28" customHeight="1" ht="18">
      <c r="A17" s="31" t="s">
        <v>50</v>
      </c>
      <c r="B17" s="32" t="s">
        <v>51</v>
      </c>
      <c r="C17" s="193"/>
      <c r="D17" s="194"/>
      <c r="E17" s="194"/>
      <c r="F17" s="194" t="s">
        <v>48</v>
      </c>
      <c r="G17" s="194"/>
      <c r="H17" s="194"/>
      <c r="I17" s="194"/>
      <c r="J17" s="195"/>
      <c r="K17" s="31">
        <f>SUM(M17:M17)</f>
        <v>44</v>
      </c>
      <c r="L17" s="34"/>
      <c r="M17" s="146">
        <v>44</v>
      </c>
      <c r="N17" s="31">
        <v>171</v>
      </c>
      <c r="O17" s="31">
        <f>N17-P17</f>
        <v>171</v>
      </c>
      <c r="P17" s="31"/>
      <c r="Q17" s="31"/>
      <c r="R17" s="36"/>
      <c r="S17" s="189">
        <v>31</v>
      </c>
      <c r="T17" s="189">
        <v>45</v>
      </c>
      <c r="U17" s="182">
        <v>43</v>
      </c>
      <c r="V17" s="182">
        <v>52</v>
      </c>
      <c r="W17" s="31"/>
      <c r="X17" s="31"/>
      <c r="Y17" s="25">
        <f>SUM(S17:S17)</f>
        <v>31</v>
      </c>
      <c r="Z17" s="37"/>
    </row>
    <row r="18" spans="1:28" customHeight="1" ht="17.25">
      <c r="A18" s="31" t="s">
        <v>52</v>
      </c>
      <c r="B18" s="32" t="s">
        <v>53</v>
      </c>
      <c r="C18" s="193"/>
      <c r="D18" s="194"/>
      <c r="E18" s="194"/>
      <c r="F18" s="194" t="s">
        <v>48</v>
      </c>
      <c r="G18" s="194"/>
      <c r="H18" s="194"/>
      <c r="I18" s="194"/>
      <c r="J18" s="195"/>
      <c r="K18" s="31">
        <f>SUM(M18:M18)</f>
        <v>85</v>
      </c>
      <c r="L18" s="34"/>
      <c r="M18" s="146">
        <v>85</v>
      </c>
      <c r="N18" s="31">
        <v>171</v>
      </c>
      <c r="O18" s="31">
        <f>N18-P18</f>
        <v>171</v>
      </c>
      <c r="P18" s="31"/>
      <c r="Q18" s="31"/>
      <c r="R18" s="36"/>
      <c r="S18" s="31">
        <v>34</v>
      </c>
      <c r="T18" s="31">
        <v>46</v>
      </c>
      <c r="U18" s="31">
        <v>28</v>
      </c>
      <c r="V18" s="31">
        <v>63</v>
      </c>
      <c r="W18" s="31"/>
      <c r="X18" s="31"/>
      <c r="Y18" s="25">
        <f>SUM(S18:S18)</f>
        <v>34</v>
      </c>
      <c r="Z18" s="37"/>
    </row>
    <row r="19" spans="1:28" customHeight="1" ht="24">
      <c r="A19" s="42" t="s">
        <v>54</v>
      </c>
      <c r="B19" s="53" t="s">
        <v>55</v>
      </c>
      <c r="C19" s="194" t="s">
        <v>48</v>
      </c>
      <c r="D19" s="196"/>
      <c r="E19" s="196"/>
      <c r="F19" s="194" t="s">
        <v>49</v>
      </c>
      <c r="G19" s="196"/>
      <c r="H19" s="196"/>
      <c r="I19" s="196"/>
      <c r="J19" s="197"/>
      <c r="K19" s="42">
        <f>SUM(M19:M19)</f>
        <v>35</v>
      </c>
      <c r="L19" s="54"/>
      <c r="M19" s="54">
        <v>35</v>
      </c>
      <c r="N19" s="163">
        <v>228</v>
      </c>
      <c r="O19" s="31">
        <f>N19-P19</f>
        <v>193</v>
      </c>
      <c r="P19" s="42">
        <v>35</v>
      </c>
      <c r="Q19" s="42"/>
      <c r="R19" s="153"/>
      <c r="S19" s="42">
        <v>34</v>
      </c>
      <c r="T19" s="42">
        <v>72</v>
      </c>
      <c r="U19" s="42">
        <v>42</v>
      </c>
      <c r="V19" s="42">
        <v>80</v>
      </c>
      <c r="W19" s="42"/>
      <c r="X19" s="42"/>
      <c r="Y19" s="164">
        <f>SUM(S19:S19)</f>
        <v>34</v>
      </c>
      <c r="Z19" s="57"/>
    </row>
    <row r="20" spans="1:28" customHeight="1" ht="15.75">
      <c r="A20" s="31" t="s">
        <v>56</v>
      </c>
      <c r="B20" s="32" t="s">
        <v>57</v>
      </c>
      <c r="C20" s="193"/>
      <c r="D20" s="194"/>
      <c r="E20" s="194"/>
      <c r="F20" s="194" t="s">
        <v>48</v>
      </c>
      <c r="G20" s="194"/>
      <c r="H20" s="194"/>
      <c r="I20" s="194"/>
      <c r="J20" s="195"/>
      <c r="K20" s="31">
        <f>SUM(M20:M20)</f>
        <v>20</v>
      </c>
      <c r="L20" s="34"/>
      <c r="M20" s="146">
        <v>20</v>
      </c>
      <c r="N20" s="31">
        <v>171</v>
      </c>
      <c r="O20" s="31">
        <f>N20-P20</f>
        <v>171</v>
      </c>
      <c r="P20" s="31"/>
      <c r="Q20" s="31"/>
      <c r="R20" s="36"/>
      <c r="S20" s="31">
        <v>34</v>
      </c>
      <c r="T20" s="31">
        <v>38</v>
      </c>
      <c r="U20" s="31">
        <v>46</v>
      </c>
      <c r="V20" s="31">
        <v>53</v>
      </c>
      <c r="W20" s="31"/>
      <c r="X20" s="31"/>
      <c r="Y20" s="38">
        <f>SUM(S20:S20)</f>
        <v>34</v>
      </c>
      <c r="Z20" s="37"/>
    </row>
    <row r="21" spans="1:28" customHeight="1" ht="16.5">
      <c r="A21" s="31" t="s">
        <v>58</v>
      </c>
      <c r="B21" s="32" t="s">
        <v>59</v>
      </c>
      <c r="C21" s="193"/>
      <c r="D21" s="194"/>
      <c r="E21" s="194"/>
      <c r="F21" s="194"/>
      <c r="G21" s="194" t="s">
        <v>48</v>
      </c>
      <c r="H21" s="194"/>
      <c r="I21" s="194"/>
      <c r="J21" s="195"/>
      <c r="K21" s="31">
        <f>SUM(M21:M21)</f>
        <v>60</v>
      </c>
      <c r="L21" s="39"/>
      <c r="M21" s="147">
        <v>60</v>
      </c>
      <c r="N21" s="31">
        <v>171</v>
      </c>
      <c r="O21" s="31">
        <f>N21-P21</f>
        <v>10</v>
      </c>
      <c r="P21" s="31">
        <v>161</v>
      </c>
      <c r="Q21" s="31"/>
      <c r="R21" s="36"/>
      <c r="S21" s="31">
        <v>34</v>
      </c>
      <c r="T21" s="31">
        <v>53</v>
      </c>
      <c r="U21" s="31">
        <v>34</v>
      </c>
      <c r="V21" s="31">
        <v>40</v>
      </c>
      <c r="W21" s="31">
        <v>10</v>
      </c>
      <c r="X21" s="31"/>
      <c r="Y21" s="25">
        <f>SUM(S21:S21)</f>
        <v>34</v>
      </c>
      <c r="Z21" s="37"/>
    </row>
    <row r="22" spans="1:28" customHeight="1" ht="17.25">
      <c r="A22" s="31" t="s">
        <v>60</v>
      </c>
      <c r="B22" s="32" t="s">
        <v>61</v>
      </c>
      <c r="C22" s="193"/>
      <c r="D22" s="194"/>
      <c r="E22" s="194" t="s">
        <v>48</v>
      </c>
      <c r="F22" s="194"/>
      <c r="G22" s="194"/>
      <c r="H22" s="194"/>
      <c r="I22" s="194"/>
      <c r="J22" s="195"/>
      <c r="K22" s="31">
        <f>SUM(M22:M22)</f>
        <v>36</v>
      </c>
      <c r="L22" s="39"/>
      <c r="M22" s="39">
        <v>36</v>
      </c>
      <c r="N22" s="31">
        <v>72</v>
      </c>
      <c r="O22" s="31">
        <f>N22-P22</f>
        <v>72</v>
      </c>
      <c r="P22" s="31"/>
      <c r="Q22" s="31"/>
      <c r="R22" s="36"/>
      <c r="S22" s="31">
        <v>34</v>
      </c>
      <c r="T22" s="31">
        <v>20</v>
      </c>
      <c r="U22" s="31">
        <v>18</v>
      </c>
      <c r="V22" s="31"/>
      <c r="W22" s="31"/>
      <c r="X22" s="31"/>
      <c r="Y22" s="25">
        <f>SUM(S22:S22)</f>
        <v>34</v>
      </c>
      <c r="Z22" s="37"/>
    </row>
    <row r="23" spans="1:28" customHeight="1" ht="20.25" s="188" customFormat="1">
      <c r="A23" s="42" t="s">
        <v>62</v>
      </c>
      <c r="B23" s="181" t="s">
        <v>63</v>
      </c>
      <c r="C23" s="198"/>
      <c r="D23" s="194"/>
      <c r="E23" s="194"/>
      <c r="F23" s="194"/>
      <c r="G23" s="194" t="s">
        <v>48</v>
      </c>
      <c r="H23" s="199"/>
      <c r="I23" s="199"/>
      <c r="J23" s="198"/>
      <c r="K23" s="147"/>
      <c r="L23" s="183">
        <v>8</v>
      </c>
      <c r="M23" s="147"/>
      <c r="N23" s="31">
        <v>39</v>
      </c>
      <c r="O23" s="31">
        <f>N23-P23</f>
        <v>39</v>
      </c>
      <c r="P23" s="184"/>
      <c r="Q23" s="185"/>
      <c r="R23" s="186"/>
      <c r="S23" s="182"/>
      <c r="T23" s="182"/>
      <c r="U23" s="186"/>
      <c r="V23" s="187"/>
      <c r="W23" s="60">
        <v>39</v>
      </c>
      <c r="Y23" s="25">
        <f>SUM(S23:S23)</f>
        <v>0</v>
      </c>
    </row>
    <row r="24" spans="1:28" customHeight="1" ht="24">
      <c r="A24" s="25"/>
      <c r="B24" s="160" t="s">
        <v>64</v>
      </c>
      <c r="C24" s="200"/>
      <c r="D24" s="201"/>
      <c r="E24" s="201"/>
      <c r="F24" s="201"/>
      <c r="G24" s="201"/>
      <c r="H24" s="201"/>
      <c r="I24" s="201"/>
      <c r="J24" s="202"/>
      <c r="K24" s="26"/>
      <c r="L24" s="161"/>
      <c r="M24" s="161"/>
      <c r="N24" s="172">
        <f>SUM(N25:N31)</f>
        <v>774</v>
      </c>
      <c r="O24" s="14">
        <f>N24-P24</f>
        <v>628</v>
      </c>
      <c r="P24" s="172">
        <f>SUM(P25:P31)</f>
        <v>146</v>
      </c>
      <c r="Q24" s="172">
        <f>SUM(Q25:Q31)</f>
        <v>0</v>
      </c>
      <c r="R24" s="172">
        <f>SUM(R25:R31)</f>
        <v>0</v>
      </c>
      <c r="S24" s="172">
        <f>SUM(S25:S31)</f>
        <v>145</v>
      </c>
      <c r="T24" s="172">
        <f>SUM(T25:T31)</f>
        <v>195</v>
      </c>
      <c r="U24" s="172">
        <f>SUM(U25:U31)</f>
        <v>216</v>
      </c>
      <c r="V24" s="172">
        <f>SUM(V25:V31)</f>
        <v>146</v>
      </c>
      <c r="W24" s="172">
        <f>SUM(W25:W31)</f>
        <v>37</v>
      </c>
      <c r="X24" s="172">
        <f>SUM(X25:X31)</f>
        <v>35</v>
      </c>
      <c r="Y24" s="172">
        <f>SUM(Y25:Y31)</f>
        <v>145</v>
      </c>
      <c r="Z24" s="29"/>
    </row>
    <row r="25" spans="1:28" customHeight="1" ht="27.75">
      <c r="A25" s="31" t="s">
        <v>65</v>
      </c>
      <c r="B25" s="32" t="s">
        <v>66</v>
      </c>
      <c r="C25" s="193"/>
      <c r="D25" s="194"/>
      <c r="E25" s="194"/>
      <c r="F25" s="194" t="s">
        <v>48</v>
      </c>
      <c r="G25" s="194"/>
      <c r="H25" s="194"/>
      <c r="I25" s="194"/>
      <c r="J25" s="195"/>
      <c r="K25" s="31">
        <f>SUM(M25:M25)</f>
        <v>69</v>
      </c>
      <c r="L25" s="39"/>
      <c r="M25" s="39">
        <v>69</v>
      </c>
      <c r="N25" s="40">
        <v>171</v>
      </c>
      <c r="O25" s="31">
        <f>N25-P25</f>
        <v>130</v>
      </c>
      <c r="P25" s="48">
        <v>41</v>
      </c>
      <c r="Q25" s="48"/>
      <c r="R25" s="37"/>
      <c r="S25" s="31">
        <v>34</v>
      </c>
      <c r="T25" s="31">
        <v>58</v>
      </c>
      <c r="U25" s="31">
        <v>34</v>
      </c>
      <c r="V25" s="31">
        <v>45</v>
      </c>
      <c r="W25" s="31"/>
      <c r="X25" s="31"/>
      <c r="Y25" s="49">
        <f>SUM(S25:S25)</f>
        <v>34</v>
      </c>
      <c r="Z25" s="50"/>
    </row>
    <row r="26" spans="1:28" customHeight="1" ht="21">
      <c r="A26" s="31" t="s">
        <v>67</v>
      </c>
      <c r="B26" s="32" t="s">
        <v>68</v>
      </c>
      <c r="C26" s="193"/>
      <c r="D26" s="194"/>
      <c r="E26" s="194"/>
      <c r="F26" s="194" t="s">
        <v>48</v>
      </c>
      <c r="G26" s="194"/>
      <c r="H26" s="194"/>
      <c r="I26" s="194"/>
      <c r="J26" s="195"/>
      <c r="K26" s="31">
        <f>SUM(M26:M26)</f>
        <v>20</v>
      </c>
      <c r="L26" s="34"/>
      <c r="M26" s="146">
        <v>20</v>
      </c>
      <c r="N26" s="31">
        <v>171</v>
      </c>
      <c r="O26" s="31">
        <f>N26-P26</f>
        <v>171</v>
      </c>
      <c r="P26" s="31"/>
      <c r="Q26" s="31"/>
      <c r="R26" s="36"/>
      <c r="S26" s="31">
        <v>34</v>
      </c>
      <c r="T26" s="31">
        <v>40</v>
      </c>
      <c r="U26" s="31">
        <v>51</v>
      </c>
      <c r="V26" s="31">
        <v>46</v>
      </c>
      <c r="W26" s="31"/>
      <c r="X26" s="31"/>
      <c r="Y26" s="25">
        <f>SUM(S26:S26)</f>
        <v>34</v>
      </c>
      <c r="Z26" s="37"/>
    </row>
    <row r="27" spans="1:28" customHeight="1" ht="21.75">
      <c r="A27" s="42" t="s">
        <v>69</v>
      </c>
      <c r="B27" s="53" t="s">
        <v>70</v>
      </c>
      <c r="C27" s="203"/>
      <c r="D27" s="196"/>
      <c r="E27" s="194" t="s">
        <v>48</v>
      </c>
      <c r="F27" s="196"/>
      <c r="G27" s="196"/>
      <c r="H27" s="196"/>
      <c r="I27" s="196"/>
      <c r="J27" s="197"/>
      <c r="K27" s="42">
        <f>SUM(M27:M27)</f>
        <v>33</v>
      </c>
      <c r="L27" s="54"/>
      <c r="M27" s="54">
        <v>33</v>
      </c>
      <c r="N27" s="55">
        <v>72</v>
      </c>
      <c r="O27" s="31">
        <f>N27-P27</f>
        <v>64</v>
      </c>
      <c r="P27" s="56">
        <v>8</v>
      </c>
      <c r="Q27" s="11"/>
      <c r="R27" s="57"/>
      <c r="S27" s="42">
        <v>17</v>
      </c>
      <c r="T27" s="42">
        <v>19</v>
      </c>
      <c r="U27" s="42">
        <v>36</v>
      </c>
      <c r="V27" s="42"/>
      <c r="W27" s="42"/>
      <c r="X27" s="42"/>
      <c r="Y27" s="166">
        <f>SUM(S27:S27)</f>
        <v>17</v>
      </c>
      <c r="Z27" s="58"/>
    </row>
    <row r="28" spans="1:28" customHeight="1" ht="18">
      <c r="A28" s="31" t="s">
        <v>71</v>
      </c>
      <c r="B28" s="32" t="s">
        <v>72</v>
      </c>
      <c r="C28" s="193"/>
      <c r="D28" s="194"/>
      <c r="E28" s="194"/>
      <c r="F28" s="194" t="s">
        <v>48</v>
      </c>
      <c r="G28" s="194"/>
      <c r="H28" s="194"/>
      <c r="I28" s="194"/>
      <c r="J28" s="195"/>
      <c r="K28" s="31">
        <f>SUM(M28:M28)</f>
        <v>0</v>
      </c>
      <c r="L28" s="39"/>
      <c r="M28" s="39"/>
      <c r="N28" s="31">
        <v>72</v>
      </c>
      <c r="O28" s="31">
        <f>N28-P28</f>
        <v>62</v>
      </c>
      <c r="P28" s="31">
        <v>10</v>
      </c>
      <c r="Q28" s="31"/>
      <c r="R28" s="36"/>
      <c r="S28" s="31"/>
      <c r="T28" s="31"/>
      <c r="U28" s="31">
        <v>41</v>
      </c>
      <c r="V28" s="31">
        <v>31</v>
      </c>
      <c r="W28" s="31"/>
      <c r="X28" s="31"/>
      <c r="Y28" s="25">
        <f>SUM(S28:S28)</f>
        <v>0</v>
      </c>
      <c r="Z28" s="37"/>
    </row>
    <row r="29" spans="1:28" customHeight="1" ht="20.25">
      <c r="A29" s="31" t="s">
        <v>73</v>
      </c>
      <c r="B29" s="32" t="s">
        <v>74</v>
      </c>
      <c r="C29" s="193"/>
      <c r="D29" s="194"/>
      <c r="E29" s="194"/>
      <c r="F29" s="194"/>
      <c r="G29" s="194"/>
      <c r="H29" s="194"/>
      <c r="I29" s="194"/>
      <c r="J29" s="194" t="s">
        <v>48</v>
      </c>
      <c r="K29" s="31">
        <f>SUM(M29:M29)</f>
        <v>18</v>
      </c>
      <c r="L29" s="39"/>
      <c r="M29" s="39">
        <v>18</v>
      </c>
      <c r="N29" s="44">
        <v>72</v>
      </c>
      <c r="O29" s="31">
        <f>N29-P29</f>
        <v>64</v>
      </c>
      <c r="P29" s="31">
        <v>8</v>
      </c>
      <c r="Q29" s="31"/>
      <c r="R29" s="36"/>
      <c r="S29" s="31"/>
      <c r="T29" s="31"/>
      <c r="U29" s="31"/>
      <c r="V29" s="31"/>
      <c r="W29" s="31">
        <v>37</v>
      </c>
      <c r="X29" s="31">
        <v>35</v>
      </c>
      <c r="Y29" s="41">
        <f>SUM(S29:S29)</f>
        <v>0</v>
      </c>
      <c r="Z29" s="37"/>
    </row>
    <row r="30" spans="1:28" customHeight="1" ht="18">
      <c r="A30" s="31" t="s">
        <v>75</v>
      </c>
      <c r="B30" s="32" t="s">
        <v>76</v>
      </c>
      <c r="C30" s="193"/>
      <c r="D30" s="194"/>
      <c r="E30" s="194" t="s">
        <v>48</v>
      </c>
      <c r="F30" s="194"/>
      <c r="G30" s="194"/>
      <c r="H30" s="194"/>
      <c r="I30" s="194"/>
      <c r="J30" s="195"/>
      <c r="K30" s="31">
        <f>SUM(M30:M30)</f>
        <v>53</v>
      </c>
      <c r="L30" s="39"/>
      <c r="M30" s="147">
        <v>53</v>
      </c>
      <c r="N30" s="31">
        <v>108</v>
      </c>
      <c r="O30" s="31">
        <f>N30-P30</f>
        <v>45</v>
      </c>
      <c r="P30" s="47">
        <v>63</v>
      </c>
      <c r="Q30" s="48"/>
      <c r="R30" s="37"/>
      <c r="S30" s="31">
        <v>34</v>
      </c>
      <c r="T30" s="31">
        <v>46</v>
      </c>
      <c r="U30" s="31">
        <v>28</v>
      </c>
      <c r="V30" s="51"/>
      <c r="W30" s="31"/>
      <c r="X30" s="31"/>
      <c r="Y30" s="52">
        <f>SUM(S30:S30)</f>
        <v>34</v>
      </c>
      <c r="Z30" s="162"/>
    </row>
    <row r="31" spans="1:28" customHeight="1" ht="22.5">
      <c r="A31" s="127" t="s">
        <v>77</v>
      </c>
      <c r="B31" s="154" t="s">
        <v>78</v>
      </c>
      <c r="C31" s="193" t="s">
        <v>79</v>
      </c>
      <c r="D31" s="204"/>
      <c r="E31" s="204"/>
      <c r="F31" s="194" t="s">
        <v>49</v>
      </c>
      <c r="G31" s="204"/>
      <c r="H31" s="204"/>
      <c r="I31" s="204"/>
      <c r="J31" s="205"/>
      <c r="K31" s="127">
        <f>SUM(M31:M31)</f>
        <v>85</v>
      </c>
      <c r="L31" s="155"/>
      <c r="M31" s="155">
        <v>85</v>
      </c>
      <c r="N31" s="156">
        <v>108</v>
      </c>
      <c r="O31" s="31">
        <f>N31-P31</f>
        <v>92</v>
      </c>
      <c r="P31" s="127">
        <v>16</v>
      </c>
      <c r="Q31" s="127"/>
      <c r="R31" s="157"/>
      <c r="S31" s="158">
        <v>26</v>
      </c>
      <c r="T31" s="158">
        <v>32</v>
      </c>
      <c r="U31" s="158">
        <v>26</v>
      </c>
      <c r="V31" s="158">
        <v>24</v>
      </c>
      <c r="W31" s="127"/>
      <c r="X31" s="127"/>
      <c r="Y31" s="65">
        <f>SUM(S31:S31)</f>
        <v>26</v>
      </c>
      <c r="Z31" s="159"/>
      <c r="AB31" s="165"/>
    </row>
    <row r="32" spans="1:28" customHeight="1" ht="22.5">
      <c r="A32" s="25"/>
      <c r="B32" s="171" t="s">
        <v>80</v>
      </c>
      <c r="C32" s="206"/>
      <c r="D32" s="201"/>
      <c r="E32" s="201"/>
      <c r="F32" s="201"/>
      <c r="G32" s="201"/>
      <c r="H32" s="201"/>
      <c r="I32" s="201"/>
      <c r="J32" s="202"/>
      <c r="K32" s="26">
        <f>SUM(M32:M32)</f>
        <v>0</v>
      </c>
      <c r="L32" s="161"/>
      <c r="M32" s="161"/>
      <c r="N32" s="172">
        <f>SUM(N33:N35)</f>
        <v>141</v>
      </c>
      <c r="O32" s="14">
        <f>N32-P32</f>
        <v>136</v>
      </c>
      <c r="P32" s="172">
        <f>SUM(P33:P35)</f>
        <v>5</v>
      </c>
      <c r="Q32" s="172">
        <f>SUM(Q33:Q35)</f>
        <v>0</v>
      </c>
      <c r="R32" s="172">
        <f>SUM(R33:R35)</f>
        <v>0</v>
      </c>
      <c r="S32" s="172">
        <f>SUM(S33:S35)</f>
        <v>0</v>
      </c>
      <c r="T32" s="172">
        <f>SUM(T33:T35)</f>
        <v>0</v>
      </c>
      <c r="U32" s="172">
        <f>SUM(U33:U35)</f>
        <v>0</v>
      </c>
      <c r="V32" s="172">
        <f>SUM(V33:V35)</f>
        <v>0</v>
      </c>
      <c r="W32" s="172">
        <f>SUM(W33:W35)</f>
        <v>119</v>
      </c>
      <c r="X32" s="172">
        <f>SUM(X33:X35)</f>
        <v>22</v>
      </c>
      <c r="Y32" s="172">
        <f>SUM(Y33:Y35)</f>
        <v>141</v>
      </c>
      <c r="Z32" s="46"/>
    </row>
    <row r="33" spans="1:28" customHeight="1" ht="15">
      <c r="A33" s="158" t="s">
        <v>81</v>
      </c>
      <c r="B33" s="190" t="s">
        <v>82</v>
      </c>
      <c r="C33" s="207"/>
      <c r="D33" s="204"/>
      <c r="E33" s="204"/>
      <c r="F33" s="204"/>
      <c r="G33" s="194" t="s">
        <v>48</v>
      </c>
      <c r="H33" s="204"/>
      <c r="I33" s="204"/>
      <c r="J33" s="205"/>
      <c r="K33" s="127">
        <f>SUM(M33:M33)</f>
        <v>10</v>
      </c>
      <c r="L33" s="155"/>
      <c r="M33" s="167">
        <v>10</v>
      </c>
      <c r="N33" s="156">
        <v>21</v>
      </c>
      <c r="O33" s="31">
        <v>21</v>
      </c>
      <c r="P33" s="168"/>
      <c r="Q33" s="169"/>
      <c r="R33" s="159"/>
      <c r="S33" s="64"/>
      <c r="T33" s="127"/>
      <c r="U33" s="64"/>
      <c r="V33" s="127"/>
      <c r="W33" s="64">
        <v>21</v>
      </c>
      <c r="X33" s="64"/>
      <c r="Y33" s="170">
        <f>SUM(S33:X33)</f>
        <v>21</v>
      </c>
      <c r="Z33" s="170"/>
    </row>
    <row r="34" spans="1:28" customHeight="1" ht="19.5">
      <c r="A34" s="42" t="s">
        <v>83</v>
      </c>
      <c r="B34" s="59" t="s">
        <v>84</v>
      </c>
      <c r="C34" s="198"/>
      <c r="D34" s="194"/>
      <c r="E34" s="194"/>
      <c r="F34" s="194"/>
      <c r="G34" s="194" t="s">
        <v>48</v>
      </c>
      <c r="H34" s="194"/>
      <c r="I34" s="194"/>
      <c r="J34" s="195"/>
      <c r="K34" s="31">
        <f>SUM(M34:M34)</f>
        <v>30</v>
      </c>
      <c r="L34" s="39"/>
      <c r="M34" s="148">
        <v>30</v>
      </c>
      <c r="N34" s="44">
        <v>60</v>
      </c>
      <c r="O34" s="31">
        <f>N34-P34</f>
        <v>55</v>
      </c>
      <c r="P34" s="47">
        <v>5</v>
      </c>
      <c r="Q34" s="48"/>
      <c r="R34" s="37"/>
      <c r="S34" s="62"/>
      <c r="T34" s="31"/>
      <c r="U34" s="61"/>
      <c r="V34" s="31"/>
      <c r="W34" s="61">
        <v>60</v>
      </c>
      <c r="X34" s="61"/>
      <c r="Y34" s="60">
        <f>SUM(S34:X34)</f>
        <v>60</v>
      </c>
      <c r="Z34" s="60"/>
      <c r="AA34" s="63"/>
    </row>
    <row r="35" spans="1:28" customHeight="1" ht="16.5">
      <c r="A35" s="42" t="s">
        <v>85</v>
      </c>
      <c r="B35" s="173" t="s">
        <v>86</v>
      </c>
      <c r="C35" s="208"/>
      <c r="D35" s="196"/>
      <c r="E35" s="196"/>
      <c r="F35" s="196"/>
      <c r="G35" s="196"/>
      <c r="H35" s="196"/>
      <c r="I35" s="196"/>
      <c r="J35" s="194" t="s">
        <v>48</v>
      </c>
      <c r="K35" s="42">
        <f>SUM(M35:M35)</f>
        <v>24</v>
      </c>
      <c r="L35" s="54"/>
      <c r="M35" s="174">
        <v>24</v>
      </c>
      <c r="N35" s="163">
        <v>60</v>
      </c>
      <c r="O35" s="31">
        <f>N35-P35</f>
        <v>60</v>
      </c>
      <c r="P35" s="56"/>
      <c r="Q35" s="11"/>
      <c r="R35" s="57"/>
      <c r="S35" s="149"/>
      <c r="T35" s="42"/>
      <c r="U35" s="103"/>
      <c r="V35" s="42"/>
      <c r="W35" s="103">
        <v>38</v>
      </c>
      <c r="X35" s="103">
        <v>22</v>
      </c>
      <c r="Y35" s="175">
        <f>SUM(S35:X35)</f>
        <v>60</v>
      </c>
      <c r="Z35" s="175"/>
    </row>
    <row r="36" spans="1:28" customHeight="1" ht="27.75">
      <c r="A36" s="30" t="s">
        <v>87</v>
      </c>
      <c r="B36" s="45" t="s">
        <v>88</v>
      </c>
      <c r="C36" s="209"/>
      <c r="D36" s="210"/>
      <c r="E36" s="210"/>
      <c r="F36" s="210"/>
      <c r="G36" s="210"/>
      <c r="H36" s="210"/>
      <c r="I36" s="210"/>
      <c r="J36" s="211"/>
      <c r="K36" s="26">
        <f>SUM(M36:M36)</f>
        <v>208</v>
      </c>
      <c r="L36" s="26" t="e">
        <v>#REF!</v>
      </c>
      <c r="M36" s="28">
        <f>SUM(M37+M41)</f>
        <v>208</v>
      </c>
      <c r="N36" s="28">
        <f>SUM(N37+N41+N70)</f>
        <v>2124</v>
      </c>
      <c r="O36" s="26">
        <f>N36-P36</f>
        <v>2124</v>
      </c>
      <c r="P36" s="28">
        <f>SUM(P37+P41+P70)</f>
        <v>0</v>
      </c>
      <c r="Q36" s="28">
        <f>SUM(Q37+Q41+Q70)</f>
        <v>0</v>
      </c>
      <c r="R36" s="28">
        <f>SUM(R37+R41+R70)</f>
        <v>0</v>
      </c>
      <c r="S36" s="28">
        <f>SUM(S37+S41)</f>
        <v>243</v>
      </c>
      <c r="T36" s="28">
        <f>SUM(T37+T41)</f>
        <v>343</v>
      </c>
      <c r="U36" s="28">
        <f>SUM(U37+U41)</f>
        <v>168</v>
      </c>
      <c r="V36" s="28">
        <f>SUM(V37+V41)</f>
        <v>264</v>
      </c>
      <c r="W36" s="28">
        <f>SUM(W37+W41)</f>
        <v>407</v>
      </c>
      <c r="X36" s="28">
        <f>SUM(X37+X41)</f>
        <v>659</v>
      </c>
      <c r="Y36" s="28">
        <f>SUM(Y37+Y41+Y70)</f>
        <v>984</v>
      </c>
      <c r="Z36" s="27"/>
      <c r="AA36" s="69">
        <f>SUM(S36:X36)</f>
        <v>2084</v>
      </c>
    </row>
    <row r="37" spans="1:28" customHeight="1" ht="26.25" s="22" customFormat="1">
      <c r="A37" s="20" t="s">
        <v>89</v>
      </c>
      <c r="B37" s="176" t="s">
        <v>90</v>
      </c>
      <c r="C37" s="212"/>
      <c r="D37" s="213"/>
      <c r="E37" s="213"/>
      <c r="F37" s="213"/>
      <c r="G37" s="213"/>
      <c r="H37" s="213"/>
      <c r="I37" s="213"/>
      <c r="J37" s="214"/>
      <c r="K37" s="127">
        <f>SUM(M37:M37)</f>
        <v>45</v>
      </c>
      <c r="L37" s="18"/>
      <c r="M37" s="177">
        <f>SUM(M38:M40)</f>
        <v>45</v>
      </c>
      <c r="N37" s="177">
        <f>SUM(N38:N40)</f>
        <v>96</v>
      </c>
      <c r="O37" s="127">
        <f>N37-P37</f>
        <v>96</v>
      </c>
      <c r="P37" s="20">
        <f>SUM(P38:P40)</f>
        <v>0</v>
      </c>
      <c r="Q37" s="20">
        <f>SUM(Q38:Q40)</f>
        <v>0</v>
      </c>
      <c r="R37" s="20">
        <f>SUM(R38:R40)</f>
        <v>0</v>
      </c>
      <c r="S37" s="20">
        <f>SUM(S38:S40)</f>
        <v>17</v>
      </c>
      <c r="T37" s="20">
        <f>SUM(T38:T40)</f>
        <v>15</v>
      </c>
      <c r="U37" s="20">
        <f>SUM(U38:U40)</f>
        <v>0</v>
      </c>
      <c r="V37" s="20">
        <f>SUM(V38:V40)</f>
        <v>0</v>
      </c>
      <c r="W37" s="20">
        <f>SUM(W38:W40)</f>
        <v>34</v>
      </c>
      <c r="X37" s="20">
        <f>SUM(X38:X40)</f>
        <v>30</v>
      </c>
      <c r="Y37" s="178">
        <f>SUM(S37:X37)</f>
        <v>96</v>
      </c>
      <c r="Z37" s="19"/>
      <c r="AA37" s="22">
        <f>SUM(S37:X37)</f>
        <v>96</v>
      </c>
    </row>
    <row r="38" spans="1:28" customHeight="1" ht="28.5">
      <c r="A38" s="44" t="s">
        <v>91</v>
      </c>
      <c r="B38" s="73" t="s">
        <v>92</v>
      </c>
      <c r="C38" s="193"/>
      <c r="D38" s="194" t="s">
        <v>48</v>
      </c>
      <c r="E38" s="194"/>
      <c r="F38" s="194"/>
      <c r="G38" s="194"/>
      <c r="H38" s="194"/>
      <c r="I38" s="194"/>
      <c r="J38" s="195"/>
      <c r="K38" s="31">
        <f>SUM(M38:M38)</f>
        <v>16</v>
      </c>
      <c r="L38" s="34"/>
      <c r="M38" s="34">
        <v>16</v>
      </c>
      <c r="N38" s="31">
        <v>32</v>
      </c>
      <c r="O38" s="31">
        <v>32</v>
      </c>
      <c r="P38" s="31"/>
      <c r="Q38" s="31"/>
      <c r="R38" s="36"/>
      <c r="S38" s="31">
        <v>17</v>
      </c>
      <c r="T38" s="31">
        <v>15</v>
      </c>
      <c r="U38" s="31"/>
      <c r="V38" s="31"/>
      <c r="W38" s="31"/>
      <c r="X38" s="31"/>
      <c r="Y38" s="74">
        <f>SUM(S38:X38)</f>
        <v>32</v>
      </c>
      <c r="Z38" s="35"/>
    </row>
    <row r="39" spans="1:28" customHeight="1" ht="26.25">
      <c r="A39" s="44" t="s">
        <v>93</v>
      </c>
      <c r="B39" s="73" t="s">
        <v>94</v>
      </c>
      <c r="C39" s="193"/>
      <c r="D39" s="194"/>
      <c r="E39" s="194"/>
      <c r="F39" s="194"/>
      <c r="G39" s="194"/>
      <c r="H39" s="194"/>
      <c r="I39" s="194"/>
      <c r="J39" s="194" t="s">
        <v>48</v>
      </c>
      <c r="K39" s="31">
        <f>SUM(M39:M39)</f>
        <v>15</v>
      </c>
      <c r="L39" s="34"/>
      <c r="M39" s="34">
        <v>15</v>
      </c>
      <c r="N39" s="31">
        <v>32</v>
      </c>
      <c r="O39" s="31">
        <f>N39-P39</f>
        <v>32</v>
      </c>
      <c r="P39" s="31"/>
      <c r="Q39" s="31"/>
      <c r="R39" s="36"/>
      <c r="S39" s="31"/>
      <c r="T39" s="31"/>
      <c r="U39" s="31"/>
      <c r="V39" s="31"/>
      <c r="W39" s="31">
        <v>17</v>
      </c>
      <c r="X39" s="31">
        <v>15</v>
      </c>
      <c r="Y39" s="74">
        <f>SUM(S39:X39)</f>
        <v>32</v>
      </c>
      <c r="Z39" s="35"/>
    </row>
    <row r="40" spans="1:28" customHeight="1" ht="22.5">
      <c r="A40" s="44" t="s">
        <v>95</v>
      </c>
      <c r="B40" s="73" t="s">
        <v>96</v>
      </c>
      <c r="C40" s="193"/>
      <c r="D40" s="194"/>
      <c r="E40" s="194"/>
      <c r="F40" s="194"/>
      <c r="G40" s="194"/>
      <c r="H40" s="194"/>
      <c r="I40" s="194"/>
      <c r="J40" s="194" t="s">
        <v>48</v>
      </c>
      <c r="K40" s="31">
        <f>SUM(M40:M40)</f>
        <v>14</v>
      </c>
      <c r="L40" s="34"/>
      <c r="M40" s="34">
        <v>14</v>
      </c>
      <c r="N40" s="31">
        <v>32</v>
      </c>
      <c r="O40" s="31">
        <f>N40-P40</f>
        <v>32</v>
      </c>
      <c r="P40" s="31"/>
      <c r="Q40" s="31"/>
      <c r="R40" s="36"/>
      <c r="S40" s="31"/>
      <c r="T40" s="31"/>
      <c r="U40" s="31"/>
      <c r="V40" s="31"/>
      <c r="W40" s="31">
        <v>17</v>
      </c>
      <c r="X40" s="31">
        <v>15</v>
      </c>
      <c r="Y40" s="74">
        <f>SUM(S40:X40)</f>
        <v>32</v>
      </c>
      <c r="Z40" s="35"/>
    </row>
    <row r="41" spans="1:28" customHeight="1" ht="33.75" s="22" customFormat="1">
      <c r="A41" s="72" t="s">
        <v>97</v>
      </c>
      <c r="B41" s="75" t="s">
        <v>98</v>
      </c>
      <c r="C41" s="215">
        <v>6</v>
      </c>
      <c r="D41" s="216"/>
      <c r="E41" s="216"/>
      <c r="F41" s="216"/>
      <c r="G41" s="216"/>
      <c r="H41" s="216"/>
      <c r="I41" s="216"/>
      <c r="J41" s="217"/>
      <c r="K41" s="14">
        <f>SUM(M41:M41)</f>
        <v>163</v>
      </c>
      <c r="L41" s="70"/>
      <c r="M41" s="72">
        <f>SUM(M42+M47+M53+M59+M65)</f>
        <v>163</v>
      </c>
      <c r="N41" s="72">
        <f>SUM(N42+N47+N53+N59+N65)</f>
        <v>1988</v>
      </c>
      <c r="O41" s="72">
        <f>SUM(O42+O47+O53+O59+O65)</f>
        <v>0</v>
      </c>
      <c r="P41" s="72">
        <f>SUM(P42+P47+P53+P59+P65)</f>
        <v>0</v>
      </c>
      <c r="Q41" s="72">
        <f>SUM(Q42+Q47+Q53+Q59+Q65)</f>
        <v>0</v>
      </c>
      <c r="R41" s="72">
        <f>SUM(R42+R47+R53+R59+R65)</f>
        <v>0</v>
      </c>
      <c r="S41" s="72">
        <f>SUM(S42+S47+S53+S59+S65)</f>
        <v>226</v>
      </c>
      <c r="T41" s="72">
        <f>SUM(T42+T47+T53+T59+T65)</f>
        <v>328</v>
      </c>
      <c r="U41" s="72">
        <f>SUM(U42+U47+U53+U59+U65)</f>
        <v>168</v>
      </c>
      <c r="V41" s="72">
        <f>SUM(V42+V47+V53+V59+V65)</f>
        <v>264</v>
      </c>
      <c r="W41" s="72">
        <f>SUM(W42+W47+W53+W59+W65)</f>
        <v>373</v>
      </c>
      <c r="X41" s="72">
        <f>SUM(X42+X47+X53+X59+X65)</f>
        <v>629</v>
      </c>
      <c r="Y41" s="72">
        <f>SUM(Y42+Y47+Y53+Y59+Y65)</f>
        <v>888</v>
      </c>
      <c r="Z41" s="71">
        <v>144</v>
      </c>
      <c r="AA41" s="22">
        <f>SUM(S41:X41)</f>
        <v>1988</v>
      </c>
    </row>
    <row r="42" spans="1:28" customHeight="1" ht="43.5" s="81" customFormat="1">
      <c r="A42" s="76" t="s">
        <v>99</v>
      </c>
      <c r="B42" s="77" t="s">
        <v>100</v>
      </c>
      <c r="C42" s="218"/>
      <c r="D42" s="219"/>
      <c r="E42" s="219"/>
      <c r="F42" s="219"/>
      <c r="G42" s="219"/>
      <c r="H42" s="219"/>
      <c r="I42" s="219"/>
      <c r="J42" s="220"/>
      <c r="K42" s="31">
        <f>SUM(M42:M42)</f>
        <v>0</v>
      </c>
      <c r="L42" s="79"/>
      <c r="M42" s="76">
        <f>SUM(M43:M45)</f>
        <v>0</v>
      </c>
      <c r="N42" s="76">
        <f>SUM(N43:N45)</f>
        <v>96</v>
      </c>
      <c r="O42" s="79"/>
      <c r="P42" s="79"/>
      <c r="Q42" s="79"/>
      <c r="R42" s="80"/>
      <c r="S42" s="76">
        <f>SUM(S43:S45)</f>
        <v>34</v>
      </c>
      <c r="T42" s="76">
        <f>SUM(T43:T45)</f>
        <v>26</v>
      </c>
      <c r="U42" s="76">
        <f>SUM(U43:U45)</f>
        <v>0</v>
      </c>
      <c r="V42" s="76">
        <f>SUM(V43:V45)</f>
        <v>0</v>
      </c>
      <c r="W42" s="76">
        <f>SUM(W43:W45)</f>
        <v>0</v>
      </c>
      <c r="X42" s="76">
        <f>SUM(X43:X45)</f>
        <v>36</v>
      </c>
      <c r="Y42" s="76">
        <f>SUM(Y43:Y45)</f>
        <v>34</v>
      </c>
      <c r="Z42" s="80"/>
    </row>
    <row r="43" spans="1:28" customHeight="1" ht="26.25">
      <c r="A43" s="31" t="s">
        <v>101</v>
      </c>
      <c r="B43" s="32" t="s">
        <v>102</v>
      </c>
      <c r="C43" s="193"/>
      <c r="D43" s="194" t="s">
        <v>48</v>
      </c>
      <c r="E43" s="194"/>
      <c r="F43" s="194"/>
      <c r="G43" s="194"/>
      <c r="H43" s="194"/>
      <c r="I43" s="194"/>
      <c r="J43" s="195"/>
      <c r="K43" s="31">
        <f>SUM(M43:M43)</f>
        <v>0</v>
      </c>
      <c r="L43" s="34"/>
      <c r="M43" s="34"/>
      <c r="N43" s="82">
        <v>60</v>
      </c>
      <c r="O43" s="31"/>
      <c r="P43" s="31"/>
      <c r="Q43" s="31"/>
      <c r="R43" s="36"/>
      <c r="S43" s="31">
        <v>34</v>
      </c>
      <c r="T43" s="31">
        <v>26</v>
      </c>
      <c r="U43" s="31"/>
      <c r="V43" s="31"/>
      <c r="W43" s="31"/>
      <c r="X43" s="31"/>
      <c r="Y43" s="74">
        <f>SUM(S43:S43)</f>
        <v>34</v>
      </c>
      <c r="Z43" s="35"/>
    </row>
    <row r="44" spans="1:28" customHeight="1" ht="15.75" s="90" customFormat="1">
      <c r="A44" s="83" t="s">
        <v>103</v>
      </c>
      <c r="B44" s="84" t="s">
        <v>104</v>
      </c>
      <c r="C44" s="221"/>
      <c r="D44" s="222"/>
      <c r="E44" s="222"/>
      <c r="F44" s="222"/>
      <c r="G44" s="222"/>
      <c r="H44" s="222"/>
      <c r="I44" s="223"/>
      <c r="J44" s="223"/>
      <c r="K44" s="31">
        <f>SUM(M44:M44)</f>
        <v>0</v>
      </c>
      <c r="L44" s="87"/>
      <c r="M44" s="83" t="s">
        <v>105</v>
      </c>
      <c r="N44" s="83"/>
      <c r="O44" s="83" t="s">
        <v>106</v>
      </c>
      <c r="P44" s="249"/>
      <c r="Q44" s="249"/>
      <c r="R44" s="88"/>
      <c r="S44" s="83"/>
      <c r="T44" s="83"/>
      <c r="U44" s="83"/>
      <c r="V44" s="83"/>
      <c r="W44" s="83"/>
      <c r="X44" s="83"/>
      <c r="Y44" s="89">
        <f>SUM(S44:S44)</f>
        <v>0</v>
      </c>
      <c r="Z44" s="88"/>
      <c r="AA44" s="90">
        <f>SUM(S44:X44)</f>
        <v>0</v>
      </c>
    </row>
    <row r="45" spans="1:28" customHeight="1" ht="20.25" s="90" customFormat="1">
      <c r="A45" s="83" t="s">
        <v>107</v>
      </c>
      <c r="B45" s="84" t="s">
        <v>108</v>
      </c>
      <c r="C45" s="221"/>
      <c r="D45" s="222"/>
      <c r="E45" s="222"/>
      <c r="F45" s="222"/>
      <c r="G45" s="222"/>
      <c r="H45" s="222"/>
      <c r="I45" s="223"/>
      <c r="J45" s="223"/>
      <c r="K45" s="31">
        <f>SUM(M45:M45)</f>
        <v>0</v>
      </c>
      <c r="L45" s="87"/>
      <c r="M45" s="83" t="s">
        <v>105</v>
      </c>
      <c r="N45" s="83">
        <v>36</v>
      </c>
      <c r="O45" s="83" t="s">
        <v>106</v>
      </c>
      <c r="P45" s="249"/>
      <c r="Q45" s="249"/>
      <c r="R45" s="88"/>
      <c r="S45" s="83"/>
      <c r="T45" s="83"/>
      <c r="U45" s="83"/>
      <c r="V45" s="83"/>
      <c r="W45" s="83"/>
      <c r="X45" s="83">
        <v>36</v>
      </c>
      <c r="Y45" s="89">
        <f>SUM(S45:S45)</f>
        <v>0</v>
      </c>
      <c r="Z45" s="88"/>
    </row>
    <row r="46" spans="1:28" customHeight="1" ht="18.75">
      <c r="A46" s="31" t="s">
        <v>109</v>
      </c>
      <c r="B46" s="91" t="s">
        <v>110</v>
      </c>
      <c r="C46" s="194"/>
      <c r="D46" s="224"/>
      <c r="E46" s="224"/>
      <c r="F46" s="224"/>
      <c r="G46" s="224"/>
      <c r="H46" s="224"/>
      <c r="I46" s="224"/>
      <c r="J46" s="224" t="s">
        <v>111</v>
      </c>
      <c r="K46" s="31">
        <f>SUM(M46:M46)</f>
        <v>0</v>
      </c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74">
        <f>SUM(S46:S46)</f>
        <v>0</v>
      </c>
      <c r="Z46" s="61"/>
    </row>
    <row r="47" spans="1:28" customHeight="1" ht="27" s="81" customFormat="1">
      <c r="A47" s="76" t="s">
        <v>112</v>
      </c>
      <c r="B47" s="77" t="s">
        <v>113</v>
      </c>
      <c r="C47" s="218"/>
      <c r="D47" s="219"/>
      <c r="E47" s="219"/>
      <c r="F47" s="219"/>
      <c r="G47" s="219"/>
      <c r="H47" s="219"/>
      <c r="I47" s="219"/>
      <c r="J47" s="220"/>
      <c r="K47" s="14">
        <f>SUM(M47:M47)</f>
        <v>69</v>
      </c>
      <c r="L47" s="79"/>
      <c r="M47" s="76">
        <f>SUM(M48:M51)</f>
        <v>69</v>
      </c>
      <c r="N47" s="76">
        <f>SUM(N48:N51)</f>
        <v>603</v>
      </c>
      <c r="O47" s="76">
        <f>SUM(O48:O51)</f>
        <v>0</v>
      </c>
      <c r="P47" s="76">
        <f>SUM(P48:P51)</f>
        <v>0</v>
      </c>
      <c r="Q47" s="76">
        <f>SUM(Q48:Q51)</f>
        <v>0</v>
      </c>
      <c r="R47" s="76">
        <f>SUM(R48:R51)</f>
        <v>0</v>
      </c>
      <c r="S47" s="76">
        <f>SUM(S48:S51)</f>
        <v>83</v>
      </c>
      <c r="T47" s="76">
        <f>SUM(T48:T51)</f>
        <v>100</v>
      </c>
      <c r="U47" s="76">
        <f>SUM(U48:U51)</f>
        <v>72</v>
      </c>
      <c r="V47" s="76">
        <f>SUM(V48:V51)</f>
        <v>63</v>
      </c>
      <c r="W47" s="76">
        <f>SUM(W48:W51)</f>
        <v>130</v>
      </c>
      <c r="X47" s="76">
        <f>SUM(X48:X51)</f>
        <v>155</v>
      </c>
      <c r="Y47" s="93">
        <f>SUM(S47:S47)</f>
        <v>83</v>
      </c>
      <c r="Z47" s="80"/>
      <c r="AA47" s="81">
        <f>SUM(S47:X47)</f>
        <v>603</v>
      </c>
    </row>
    <row r="48" spans="1:28" customHeight="1" ht="39">
      <c r="A48" s="31" t="s">
        <v>114</v>
      </c>
      <c r="B48" s="94" t="s">
        <v>115</v>
      </c>
      <c r="C48" s="193"/>
      <c r="D48" s="194"/>
      <c r="E48" s="194"/>
      <c r="F48" s="194"/>
      <c r="G48" s="194" t="s">
        <v>48</v>
      </c>
      <c r="H48" s="194"/>
      <c r="I48" s="194"/>
      <c r="J48" s="195"/>
      <c r="K48" s="31">
        <f>SUM(M48:M48)</f>
        <v>36</v>
      </c>
      <c r="L48" s="34"/>
      <c r="M48" s="34">
        <v>36</v>
      </c>
      <c r="N48" s="51">
        <v>93</v>
      </c>
      <c r="O48" s="51"/>
      <c r="P48" s="51"/>
      <c r="Q48" s="51"/>
      <c r="R48" s="95"/>
      <c r="S48" s="51">
        <v>17</v>
      </c>
      <c r="T48" s="51">
        <v>22</v>
      </c>
      <c r="U48" s="51">
        <v>20</v>
      </c>
      <c r="V48" s="51">
        <v>17</v>
      </c>
      <c r="W48" s="51">
        <v>17</v>
      </c>
      <c r="X48" s="51"/>
      <c r="Y48" s="96">
        <f>SUM(S48:S48)</f>
        <v>17</v>
      </c>
      <c r="Z48" s="35"/>
    </row>
    <row r="49" spans="1:28" customHeight="1" ht="39">
      <c r="A49" s="31" t="s">
        <v>116</v>
      </c>
      <c r="B49" s="94" t="s">
        <v>117</v>
      </c>
      <c r="C49" s="193"/>
      <c r="D49" s="194"/>
      <c r="E49" s="194"/>
      <c r="F49" s="194"/>
      <c r="G49" s="194"/>
      <c r="H49" s="194"/>
      <c r="I49" s="199"/>
      <c r="J49" s="194" t="s">
        <v>48</v>
      </c>
      <c r="K49" s="31">
        <f>SUM(M49:M49)</f>
        <v>33</v>
      </c>
      <c r="L49" s="34"/>
      <c r="M49" s="34">
        <v>33</v>
      </c>
      <c r="N49" s="31">
        <v>132</v>
      </c>
      <c r="O49" s="31"/>
      <c r="P49" s="98"/>
      <c r="Q49" s="61"/>
      <c r="R49" s="36"/>
      <c r="S49" s="31"/>
      <c r="T49" s="31"/>
      <c r="U49" s="31">
        <v>10</v>
      </c>
      <c r="V49" s="31">
        <v>10</v>
      </c>
      <c r="W49" s="31">
        <v>77</v>
      </c>
      <c r="X49" s="31">
        <v>35</v>
      </c>
      <c r="Y49" s="74">
        <f>SUM(S49:S49)</f>
        <v>0</v>
      </c>
      <c r="Z49" s="35"/>
    </row>
    <row r="50" spans="1:28" customHeight="1" ht="13.5" s="90" customFormat="1">
      <c r="A50" s="83" t="s">
        <v>118</v>
      </c>
      <c r="B50" s="84" t="s">
        <v>104</v>
      </c>
      <c r="C50" s="221"/>
      <c r="D50" s="222"/>
      <c r="E50" s="222"/>
      <c r="F50" s="222"/>
      <c r="G50" s="222"/>
      <c r="H50" s="222"/>
      <c r="I50" s="225"/>
      <c r="J50" s="223"/>
      <c r="K50" s="31">
        <f>SUM(M50:M50)</f>
        <v>0</v>
      </c>
      <c r="L50" s="83"/>
      <c r="M50" s="83" t="s">
        <v>105</v>
      </c>
      <c r="N50" s="83">
        <v>294</v>
      </c>
      <c r="O50" s="83" t="s">
        <v>106</v>
      </c>
      <c r="P50" s="251"/>
      <c r="Q50" s="252"/>
      <c r="R50" s="88"/>
      <c r="S50" s="83">
        <v>66</v>
      </c>
      <c r="T50" s="83">
        <v>78</v>
      </c>
      <c r="U50" s="83">
        <v>42</v>
      </c>
      <c r="V50" s="83">
        <v>36</v>
      </c>
      <c r="W50" s="83">
        <v>36</v>
      </c>
      <c r="X50" s="83">
        <v>36</v>
      </c>
      <c r="Y50" s="89">
        <f>SUM(S50:S50)</f>
        <v>66</v>
      </c>
      <c r="Z50" s="88"/>
    </row>
    <row r="51" spans="1:28" customHeight="1" ht="16.5" s="90" customFormat="1">
      <c r="A51" s="83" t="s">
        <v>119</v>
      </c>
      <c r="B51" s="84" t="s">
        <v>108</v>
      </c>
      <c r="C51" s="221"/>
      <c r="D51" s="222"/>
      <c r="E51" s="222"/>
      <c r="F51" s="222"/>
      <c r="G51" s="222"/>
      <c r="H51" s="222"/>
      <c r="I51" s="223"/>
      <c r="J51" s="223"/>
      <c r="K51" s="31">
        <f>SUM(M51:M51)</f>
        <v>0</v>
      </c>
      <c r="L51" s="83"/>
      <c r="M51" s="83" t="s">
        <v>105</v>
      </c>
      <c r="N51" s="83">
        <v>84</v>
      </c>
      <c r="O51" s="83" t="s">
        <v>106</v>
      </c>
      <c r="P51" s="249"/>
      <c r="Q51" s="249"/>
      <c r="R51" s="88"/>
      <c r="S51" s="83"/>
      <c r="T51" s="83"/>
      <c r="U51" s="83"/>
      <c r="V51" s="83"/>
      <c r="W51" s="83"/>
      <c r="X51" s="83">
        <v>84</v>
      </c>
      <c r="Y51" s="89">
        <f>SUM(S51:S51)</f>
        <v>0</v>
      </c>
      <c r="Z51" s="88"/>
    </row>
    <row r="52" spans="1:28" customHeight="1" ht="16.5">
      <c r="A52" s="31" t="s">
        <v>120</v>
      </c>
      <c r="B52" s="91" t="s">
        <v>110</v>
      </c>
      <c r="C52" s="194"/>
      <c r="D52" s="224"/>
      <c r="E52" s="224"/>
      <c r="F52" s="224"/>
      <c r="G52" s="224"/>
      <c r="H52" s="224"/>
      <c r="I52" s="224"/>
      <c r="J52" s="224" t="s">
        <v>111</v>
      </c>
      <c r="K52" s="31">
        <f>SUM(M52:M52)</f>
        <v>0</v>
      </c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74">
        <f>SUM(S52:S52)</f>
        <v>0</v>
      </c>
      <c r="Z52" s="61"/>
    </row>
    <row r="53" spans="1:28" customHeight="1" ht="27" s="81" customFormat="1">
      <c r="A53" s="76" t="s">
        <v>121</v>
      </c>
      <c r="B53" s="77" t="s">
        <v>122</v>
      </c>
      <c r="C53" s="78"/>
      <c r="D53" s="79"/>
      <c r="E53" s="79"/>
      <c r="F53" s="79"/>
      <c r="G53" s="79"/>
      <c r="H53" s="79"/>
      <c r="I53" s="79"/>
      <c r="J53" s="80"/>
      <c r="K53" s="14">
        <f>SUM(M53:M53)</f>
        <v>52</v>
      </c>
      <c r="L53" s="79"/>
      <c r="M53" s="76">
        <f>SUM(M54:M57)</f>
        <v>52</v>
      </c>
      <c r="N53" s="76">
        <f>SUM(N54:N57)</f>
        <v>563</v>
      </c>
      <c r="O53" s="76">
        <f>SUM(O54:O57)</f>
        <v>0</v>
      </c>
      <c r="P53" s="76">
        <f>SUM(P54:P57)</f>
        <v>0</v>
      </c>
      <c r="Q53" s="76">
        <f>SUM(Q54:Q57)</f>
        <v>0</v>
      </c>
      <c r="R53" s="76">
        <f>SUM(R54:R57)</f>
        <v>0</v>
      </c>
      <c r="S53" s="76">
        <f>SUM(S54:S57)</f>
        <v>45</v>
      </c>
      <c r="T53" s="76">
        <f>SUM(T54:T57)</f>
        <v>103</v>
      </c>
      <c r="U53" s="76">
        <f>SUM(U54:U57)</f>
        <v>61</v>
      </c>
      <c r="V53" s="76">
        <f>SUM(V54:V57)</f>
        <v>76</v>
      </c>
      <c r="W53" s="76">
        <f>SUM(W54:W57)</f>
        <v>118</v>
      </c>
      <c r="X53" s="76">
        <f>SUM(X54:X57)</f>
        <v>160</v>
      </c>
      <c r="Y53" s="93">
        <f>SUM(S53:S53)</f>
        <v>45</v>
      </c>
      <c r="Z53" s="80"/>
      <c r="AA53" s="81">
        <f>SUM(S53:X53)</f>
        <v>563</v>
      </c>
    </row>
    <row r="54" spans="1:28" customHeight="1" ht="36.75">
      <c r="A54" s="31" t="s">
        <v>123</v>
      </c>
      <c r="B54" s="32" t="s">
        <v>124</v>
      </c>
      <c r="C54" s="33"/>
      <c r="D54" s="34"/>
      <c r="E54" s="34" t="s">
        <v>48</v>
      </c>
      <c r="F54" s="34"/>
      <c r="G54" s="34">
        <v>1</v>
      </c>
      <c r="H54" s="34"/>
      <c r="I54" s="34"/>
      <c r="J54" s="35"/>
      <c r="K54" s="31">
        <f>SUM(M54:M54)</f>
        <v>28</v>
      </c>
      <c r="L54" s="34"/>
      <c r="M54" s="34">
        <v>28</v>
      </c>
      <c r="N54" s="31">
        <v>67</v>
      </c>
      <c r="O54" s="31"/>
      <c r="P54" s="31"/>
      <c r="Q54" s="31"/>
      <c r="R54" s="36"/>
      <c r="S54" s="31">
        <v>27</v>
      </c>
      <c r="T54" s="31">
        <v>25</v>
      </c>
      <c r="U54" s="31">
        <v>15</v>
      </c>
      <c r="V54" s="31"/>
      <c r="W54" s="31"/>
      <c r="X54" s="31"/>
      <c r="Y54" s="74">
        <f>SUM(S54:S54)</f>
        <v>27</v>
      </c>
      <c r="Z54" s="35"/>
    </row>
    <row r="55" spans="1:28" customHeight="1" ht="36.75">
      <c r="A55" s="31" t="s">
        <v>125</v>
      </c>
      <c r="B55" s="32" t="s">
        <v>126</v>
      </c>
      <c r="C55" s="33"/>
      <c r="D55" s="34"/>
      <c r="E55" s="34"/>
      <c r="F55" s="34"/>
      <c r="G55" s="34"/>
      <c r="H55" s="34"/>
      <c r="I55" s="34"/>
      <c r="J55" s="34" t="s">
        <v>48</v>
      </c>
      <c r="K55" s="31">
        <f>SUM(M55:M55)</f>
        <v>24</v>
      </c>
      <c r="L55" s="34"/>
      <c r="M55" s="34">
        <v>24</v>
      </c>
      <c r="N55" s="31">
        <v>64</v>
      </c>
      <c r="O55" s="31"/>
      <c r="P55" s="31"/>
      <c r="Q55" s="31"/>
      <c r="R55" s="36"/>
      <c r="S55" s="31"/>
      <c r="T55" s="31"/>
      <c r="U55" s="31">
        <v>10</v>
      </c>
      <c r="V55" s="31">
        <v>10</v>
      </c>
      <c r="W55" s="31">
        <v>22</v>
      </c>
      <c r="X55" s="31">
        <v>22</v>
      </c>
      <c r="Y55" s="74">
        <f>SUM(S55:S55)</f>
        <v>0</v>
      </c>
      <c r="Z55" s="35"/>
    </row>
    <row r="56" spans="1:28" customHeight="1" ht="13.5" s="90" customFormat="1">
      <c r="A56" s="83" t="s">
        <v>127</v>
      </c>
      <c r="B56" s="84" t="s">
        <v>104</v>
      </c>
      <c r="C56" s="85"/>
      <c r="D56" s="86"/>
      <c r="E56" s="86"/>
      <c r="F56" s="86"/>
      <c r="G56" s="86"/>
      <c r="H56" s="86"/>
      <c r="I56" s="192"/>
      <c r="J56" s="83"/>
      <c r="K56" s="31">
        <f>SUM(M56:M56)</f>
        <v>0</v>
      </c>
      <c r="L56" s="83"/>
      <c r="M56" s="83" t="s">
        <v>105</v>
      </c>
      <c r="N56" s="83">
        <v>348</v>
      </c>
      <c r="O56" s="83" t="s">
        <v>106</v>
      </c>
      <c r="P56" s="249"/>
      <c r="Q56" s="249"/>
      <c r="R56" s="88"/>
      <c r="S56" s="83">
        <v>18</v>
      </c>
      <c r="T56" s="83">
        <v>78</v>
      </c>
      <c r="U56" s="83">
        <v>36</v>
      </c>
      <c r="V56" s="83">
        <v>66</v>
      </c>
      <c r="W56" s="83">
        <v>96</v>
      </c>
      <c r="X56" s="83">
        <v>54</v>
      </c>
      <c r="Y56" s="89">
        <f>SUM(S56:S56)</f>
        <v>18</v>
      </c>
      <c r="Z56" s="88"/>
    </row>
    <row r="57" spans="1:28" customHeight="1" ht="15.75" s="90" customFormat="1">
      <c r="A57" s="83" t="s">
        <v>128</v>
      </c>
      <c r="B57" s="84" t="s">
        <v>108</v>
      </c>
      <c r="C57" s="85"/>
      <c r="D57" s="86"/>
      <c r="E57" s="86"/>
      <c r="F57" s="86"/>
      <c r="G57" s="86"/>
      <c r="H57" s="86"/>
      <c r="I57" s="192"/>
      <c r="J57" s="83"/>
      <c r="K57" s="31">
        <f>SUM(M57:M57)</f>
        <v>0</v>
      </c>
      <c r="L57" s="83"/>
      <c r="M57" s="83" t="s">
        <v>105</v>
      </c>
      <c r="N57" s="83">
        <v>84</v>
      </c>
      <c r="O57" s="83" t="s">
        <v>106</v>
      </c>
      <c r="P57" s="249"/>
      <c r="Q57" s="249"/>
      <c r="R57" s="88"/>
      <c r="S57" s="83"/>
      <c r="T57" s="83"/>
      <c r="U57" s="83"/>
      <c r="V57" s="83"/>
      <c r="W57" s="83"/>
      <c r="X57" s="83">
        <v>84</v>
      </c>
      <c r="Y57" s="89">
        <f>SUM(S57:S57)</f>
        <v>0</v>
      </c>
      <c r="Z57" s="88"/>
    </row>
    <row r="58" spans="1:28" customHeight="1" ht="20.25">
      <c r="A58" s="31" t="s">
        <v>129</v>
      </c>
      <c r="B58" s="91" t="s">
        <v>110</v>
      </c>
      <c r="C58" s="34"/>
      <c r="D58" s="92"/>
      <c r="E58" s="92"/>
      <c r="F58" s="92"/>
      <c r="G58" s="92"/>
      <c r="H58" s="92"/>
      <c r="I58" s="92"/>
      <c r="J58" s="92" t="s">
        <v>111</v>
      </c>
      <c r="K58" s="31">
        <f>SUM(M58:M58)</f>
        <v>0</v>
      </c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74">
        <f>SUM(S58:S58)</f>
        <v>0</v>
      </c>
      <c r="Z58" s="61"/>
    </row>
    <row r="59" spans="1:28" customHeight="1" ht="35.25" s="81" customFormat="1">
      <c r="A59" s="76" t="s">
        <v>130</v>
      </c>
      <c r="B59" s="77" t="s">
        <v>131</v>
      </c>
      <c r="C59" s="78"/>
      <c r="D59" s="79"/>
      <c r="E59" s="79"/>
      <c r="F59" s="79"/>
      <c r="G59" s="79"/>
      <c r="H59" s="79"/>
      <c r="I59" s="79"/>
      <c r="J59" s="80"/>
      <c r="K59" s="14">
        <f>SUM(M59:M59)</f>
        <v>26</v>
      </c>
      <c r="L59" s="79"/>
      <c r="M59" s="76">
        <f>SUM(M60:M63)</f>
        <v>26</v>
      </c>
      <c r="N59" s="76">
        <f>SUM(N60:N63)</f>
        <v>590</v>
      </c>
      <c r="O59" s="76">
        <f>SUM(O60:O63)</f>
        <v>0</v>
      </c>
      <c r="P59" s="76">
        <f>SUM(P60:P63)</f>
        <v>0</v>
      </c>
      <c r="Q59" s="76">
        <f>SUM(Q60:Q63)</f>
        <v>0</v>
      </c>
      <c r="R59" s="76">
        <f>SUM(R60:R63)</f>
        <v>0</v>
      </c>
      <c r="S59" s="76">
        <f>SUM(S60:S63)</f>
        <v>64</v>
      </c>
      <c r="T59" s="76">
        <f>SUM(T60:T63)</f>
        <v>99</v>
      </c>
      <c r="U59" s="76">
        <f>SUM(U60:U63)</f>
        <v>35</v>
      </c>
      <c r="V59" s="76">
        <f>SUM(V60:V63)</f>
        <v>125</v>
      </c>
      <c r="W59" s="76">
        <f>SUM(W60:W63)</f>
        <v>81</v>
      </c>
      <c r="X59" s="76">
        <f>SUM(X60:X63)</f>
        <v>186</v>
      </c>
      <c r="Y59" s="76">
        <f>SUM(Y60:Y63)</f>
        <v>590</v>
      </c>
      <c r="Z59" s="80"/>
      <c r="AA59" s="81">
        <f>SUM(S59:X59)</f>
        <v>590</v>
      </c>
    </row>
    <row r="60" spans="1:28" customHeight="1" ht="45.75">
      <c r="A60" s="31" t="s">
        <v>132</v>
      </c>
      <c r="B60" s="32" t="s">
        <v>133</v>
      </c>
      <c r="C60" s="33"/>
      <c r="D60" s="34" t="s">
        <v>48</v>
      </c>
      <c r="E60" s="34"/>
      <c r="F60" s="34"/>
      <c r="G60" s="34"/>
      <c r="H60" s="34"/>
      <c r="I60" s="34"/>
      <c r="J60" s="35"/>
      <c r="K60" s="31">
        <f>SUM(M60:M60)</f>
        <v>14</v>
      </c>
      <c r="L60" s="34"/>
      <c r="M60" s="34">
        <v>14</v>
      </c>
      <c r="N60" s="31">
        <v>73</v>
      </c>
      <c r="O60" s="31"/>
      <c r="P60" s="31"/>
      <c r="Q60" s="31"/>
      <c r="R60" s="36"/>
      <c r="S60" s="31">
        <v>46</v>
      </c>
      <c r="T60" s="31">
        <v>27</v>
      </c>
      <c r="U60" s="31"/>
      <c r="V60" s="31"/>
      <c r="W60" s="31"/>
      <c r="X60" s="31"/>
      <c r="Y60" s="99">
        <v>73</v>
      </c>
      <c r="Z60" s="35"/>
    </row>
    <row r="61" spans="1:28" customHeight="1" ht="45.75">
      <c r="A61" s="31" t="s">
        <v>134</v>
      </c>
      <c r="B61" s="32" t="s">
        <v>135</v>
      </c>
      <c r="C61" s="33"/>
      <c r="D61" s="34"/>
      <c r="E61" s="34"/>
      <c r="F61" s="34"/>
      <c r="G61" s="34" t="s">
        <v>48</v>
      </c>
      <c r="H61" s="34"/>
      <c r="I61" s="34"/>
      <c r="J61" s="97"/>
      <c r="K61" s="31">
        <f>SUM(M61:M61)</f>
        <v>12</v>
      </c>
      <c r="L61" s="34"/>
      <c r="M61" s="34">
        <v>12</v>
      </c>
      <c r="N61" s="31">
        <v>55</v>
      </c>
      <c r="O61" s="31"/>
      <c r="P61" s="31"/>
      <c r="Q61" s="31"/>
      <c r="R61" s="36"/>
      <c r="S61" s="31"/>
      <c r="T61" s="31"/>
      <c r="U61" s="31">
        <v>11</v>
      </c>
      <c r="V61" s="31">
        <v>17</v>
      </c>
      <c r="W61" s="31">
        <v>27</v>
      </c>
      <c r="X61" s="31"/>
      <c r="Y61" s="99">
        <f>SUM(S61:X61)</f>
        <v>55</v>
      </c>
      <c r="Z61" s="35"/>
    </row>
    <row r="62" spans="1:28" customHeight="1" ht="13.5" s="90" customFormat="1">
      <c r="A62" s="83" t="s">
        <v>136</v>
      </c>
      <c r="B62" s="84" t="s">
        <v>104</v>
      </c>
      <c r="C62" s="85"/>
      <c r="D62" s="86"/>
      <c r="E62" s="86"/>
      <c r="F62" s="86"/>
      <c r="G62" s="86"/>
      <c r="H62" s="86"/>
      <c r="I62" s="192"/>
      <c r="J62" s="83"/>
      <c r="K62" s="31">
        <f>SUM(M62:M62)</f>
        <v>0</v>
      </c>
      <c r="L62" s="83"/>
      <c r="M62" s="83" t="s">
        <v>105</v>
      </c>
      <c r="N62" s="83">
        <v>348</v>
      </c>
      <c r="O62" s="83" t="s">
        <v>106</v>
      </c>
      <c r="P62" s="249"/>
      <c r="Q62" s="249"/>
      <c r="R62" s="88"/>
      <c r="S62" s="83">
        <v>18</v>
      </c>
      <c r="T62" s="83">
        <v>72</v>
      </c>
      <c r="U62" s="83">
        <v>24</v>
      </c>
      <c r="V62" s="83">
        <v>108</v>
      </c>
      <c r="W62" s="83">
        <v>54</v>
      </c>
      <c r="X62" s="83">
        <v>72</v>
      </c>
      <c r="Y62" s="89">
        <f>SUM(S62:X62)</f>
        <v>348</v>
      </c>
      <c r="Z62" s="88"/>
    </row>
    <row r="63" spans="1:28" customHeight="1" ht="19.5" s="90" customFormat="1">
      <c r="A63" s="83" t="s">
        <v>137</v>
      </c>
      <c r="B63" s="84" t="s">
        <v>108</v>
      </c>
      <c r="C63" s="85"/>
      <c r="D63" s="86"/>
      <c r="E63" s="86"/>
      <c r="F63" s="86"/>
      <c r="G63" s="86"/>
      <c r="H63" s="86"/>
      <c r="I63" s="192"/>
      <c r="J63" s="83"/>
      <c r="K63" s="31">
        <f>SUM(M63:M63)</f>
        <v>0</v>
      </c>
      <c r="L63" s="83"/>
      <c r="M63" s="83" t="s">
        <v>105</v>
      </c>
      <c r="N63" s="83">
        <v>114</v>
      </c>
      <c r="O63" s="83" t="s">
        <v>106</v>
      </c>
      <c r="P63" s="249"/>
      <c r="Q63" s="249"/>
      <c r="R63" s="88"/>
      <c r="S63" s="83"/>
      <c r="T63" s="83"/>
      <c r="U63" s="83"/>
      <c r="V63" s="83"/>
      <c r="W63" s="83"/>
      <c r="X63" s="83">
        <v>114</v>
      </c>
      <c r="Y63" s="89">
        <f>SUM(S63:X63)</f>
        <v>114</v>
      </c>
      <c r="Z63" s="88"/>
    </row>
    <row r="64" spans="1:28" customHeight="1" ht="20.25">
      <c r="A64" s="42" t="s">
        <v>138</v>
      </c>
      <c r="B64" s="100" t="s">
        <v>110</v>
      </c>
      <c r="C64" s="43">
        <v>6</v>
      </c>
      <c r="D64" s="101"/>
      <c r="E64" s="101"/>
      <c r="F64" s="101"/>
      <c r="G64" s="101"/>
      <c r="H64" s="101"/>
      <c r="I64" s="101"/>
      <c r="J64" s="92" t="s">
        <v>111</v>
      </c>
      <c r="K64" s="31">
        <f>SUM(M64:M64)</f>
        <v>0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>
        <f>SUM(S64:X64)</f>
        <v>0</v>
      </c>
      <c r="Z64" s="103"/>
    </row>
    <row r="65" spans="1:28" customHeight="1" ht="26.25" s="107" customFormat="1">
      <c r="A65" s="76" t="s">
        <v>139</v>
      </c>
      <c r="B65" s="77" t="s">
        <v>140</v>
      </c>
      <c r="C65" s="104"/>
      <c r="D65" s="105"/>
      <c r="E65" s="105"/>
      <c r="F65" s="105"/>
      <c r="G65" s="105"/>
      <c r="H65" s="105"/>
      <c r="I65" s="105"/>
      <c r="J65" s="105"/>
      <c r="K65" s="14">
        <f>SUM(M65:M65)</f>
        <v>16</v>
      </c>
      <c r="L65" s="105"/>
      <c r="M65" s="106">
        <f>SUM(M66:M68)</f>
        <v>16</v>
      </c>
      <c r="N65" s="106">
        <f>SUM(N66:N68)</f>
        <v>136</v>
      </c>
      <c r="O65" s="105"/>
      <c r="P65" s="105"/>
      <c r="Q65" s="105"/>
      <c r="R65" s="105"/>
      <c r="S65" s="105">
        <f>SUM(S66:S68)</f>
        <v>0</v>
      </c>
      <c r="T65" s="105">
        <f>SUM(T66:T68)</f>
        <v>0</v>
      </c>
      <c r="U65" s="105">
        <f>SUM(U66:U68)</f>
        <v>0</v>
      </c>
      <c r="V65" s="105">
        <f>SUM(V66:V68)</f>
        <v>0</v>
      </c>
      <c r="W65" s="105">
        <f>SUM(W66:W68)</f>
        <v>44</v>
      </c>
      <c r="X65" s="105">
        <f>SUM(X66:X68)</f>
        <v>92</v>
      </c>
      <c r="Y65" s="106">
        <f>SUM(Y66:Y68)</f>
        <v>136</v>
      </c>
      <c r="Z65" s="105"/>
      <c r="AA65" s="107">
        <f>SUM(S65:X65)</f>
        <v>136</v>
      </c>
    </row>
    <row r="66" spans="1:28" customHeight="1" ht="29.25" s="109" customFormat="1">
      <c r="A66" s="31" t="s">
        <v>141</v>
      </c>
      <c r="B66" s="32" t="s">
        <v>142</v>
      </c>
      <c r="C66" s="34"/>
      <c r="D66" s="31"/>
      <c r="E66" s="31"/>
      <c r="F66" s="31"/>
      <c r="G66" s="31"/>
      <c r="H66" s="31"/>
      <c r="I66" s="31"/>
      <c r="J66" s="34" t="s">
        <v>48</v>
      </c>
      <c r="K66" s="31">
        <f>SUM(M66:M66)</f>
        <v>16</v>
      </c>
      <c r="L66" s="31"/>
      <c r="M66" s="31">
        <v>16</v>
      </c>
      <c r="N66" s="31">
        <v>40</v>
      </c>
      <c r="O66" s="31"/>
      <c r="P66" s="31"/>
      <c r="Q66" s="31"/>
      <c r="R66" s="31"/>
      <c r="S66" s="31"/>
      <c r="T66" s="31"/>
      <c r="U66" s="31"/>
      <c r="V66" s="31"/>
      <c r="W66" s="31">
        <v>26</v>
      </c>
      <c r="X66" s="31">
        <v>14</v>
      </c>
      <c r="Y66" s="108">
        <v>40</v>
      </c>
      <c r="Z66" s="31"/>
    </row>
    <row r="67" spans="1:28" customHeight="1" ht="20.25" s="111" customFormat="1">
      <c r="A67" s="83" t="s">
        <v>143</v>
      </c>
      <c r="B67" s="84" t="s">
        <v>104</v>
      </c>
      <c r="C67" s="86"/>
      <c r="D67" s="83"/>
      <c r="E67" s="191"/>
      <c r="F67" s="191"/>
      <c r="G67" s="83"/>
      <c r="H67" s="83"/>
      <c r="I67" s="83"/>
      <c r="J67" s="83"/>
      <c r="K67" s="31">
        <f>SUM(M67:M67)</f>
        <v>0</v>
      </c>
      <c r="L67" s="83"/>
      <c r="M67" s="83"/>
      <c r="N67" s="83">
        <v>54</v>
      </c>
      <c r="O67" s="83"/>
      <c r="P67" s="83"/>
      <c r="Q67" s="83"/>
      <c r="R67" s="83"/>
      <c r="S67" s="83"/>
      <c r="T67" s="83"/>
      <c r="U67" s="83"/>
      <c r="V67" s="83"/>
      <c r="W67" s="83">
        <v>18</v>
      </c>
      <c r="X67" s="83">
        <v>36</v>
      </c>
      <c r="Y67" s="110">
        <f>SUM(S67:X67)</f>
        <v>54</v>
      </c>
      <c r="Z67" s="83"/>
    </row>
    <row r="68" spans="1:28" customHeight="1" ht="20.25" s="111" customFormat="1">
      <c r="A68" s="83" t="s">
        <v>144</v>
      </c>
      <c r="B68" s="84" t="s">
        <v>108</v>
      </c>
      <c r="C68" s="86"/>
      <c r="D68" s="83"/>
      <c r="E68" s="191"/>
      <c r="F68" s="191"/>
      <c r="G68" s="83"/>
      <c r="H68" s="83"/>
      <c r="I68" s="83"/>
      <c r="J68" s="83"/>
      <c r="K68" s="31">
        <f>SUM(M68:M68)</f>
        <v>0</v>
      </c>
      <c r="L68" s="83"/>
      <c r="M68" s="83"/>
      <c r="N68" s="83">
        <v>42</v>
      </c>
      <c r="O68" s="83"/>
      <c r="P68" s="83"/>
      <c r="Q68" s="83"/>
      <c r="R68" s="83"/>
      <c r="S68" s="83"/>
      <c r="T68" s="83"/>
      <c r="U68" s="83"/>
      <c r="V68" s="83"/>
      <c r="W68" s="83"/>
      <c r="X68" s="83">
        <v>42</v>
      </c>
      <c r="Y68" s="110">
        <f>SUM(S68:X68)</f>
        <v>42</v>
      </c>
      <c r="Z68" s="83"/>
    </row>
    <row r="69" spans="1:28" customHeight="1" ht="20.25" s="113" customFormat="1">
      <c r="A69" s="42" t="s">
        <v>138</v>
      </c>
      <c r="B69" s="100" t="s">
        <v>110</v>
      </c>
      <c r="C69" s="43"/>
      <c r="D69" s="42"/>
      <c r="E69" s="42"/>
      <c r="F69" s="42"/>
      <c r="G69" s="42"/>
      <c r="H69" s="42"/>
      <c r="I69" s="42"/>
      <c r="J69" s="92" t="s">
        <v>111</v>
      </c>
      <c r="K69" s="31">
        <f>SUM(M69:M69)</f>
        <v>0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12"/>
      <c r="Z69" s="42"/>
    </row>
    <row r="70" spans="1:28" customHeight="1" ht="20.25">
      <c r="A70" s="68" t="s">
        <v>145</v>
      </c>
      <c r="B70" s="114" t="s">
        <v>59</v>
      </c>
      <c r="C70" s="65"/>
      <c r="D70" s="66"/>
      <c r="E70" s="66"/>
      <c r="F70" s="66"/>
      <c r="G70" s="66"/>
      <c r="H70" s="66"/>
      <c r="I70" s="66"/>
      <c r="J70" s="34" t="s">
        <v>48</v>
      </c>
      <c r="K70" s="31">
        <f>SUM(M70:M70)</f>
        <v>40</v>
      </c>
      <c r="L70" s="66"/>
      <c r="M70" s="66">
        <v>40</v>
      </c>
      <c r="N70" s="68">
        <v>40</v>
      </c>
      <c r="O70" s="66"/>
      <c r="P70" s="66"/>
      <c r="Q70" s="66"/>
      <c r="R70" s="67"/>
      <c r="S70" s="66"/>
      <c r="T70" s="66"/>
      <c r="U70" s="68"/>
      <c r="V70" s="68"/>
      <c r="W70" s="68"/>
      <c r="X70" s="68">
        <v>40</v>
      </c>
      <c r="Y70" s="115">
        <f>SUM(S70:S70)</f>
        <v>0</v>
      </c>
      <c r="Z70" s="67"/>
    </row>
    <row r="71" spans="1:28" customHeight="1" ht="33">
      <c r="A71" s="25"/>
      <c r="B71" s="24" t="s">
        <v>146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6"/>
      <c r="M71" s="117" t="s">
        <v>105</v>
      </c>
      <c r="N71" s="118">
        <v>108</v>
      </c>
      <c r="O71" s="26" t="s">
        <v>106</v>
      </c>
      <c r="P71" s="254">
        <v>3</v>
      </c>
      <c r="Q71" s="254"/>
      <c r="R71" s="254"/>
      <c r="S71" s="26"/>
      <c r="T71" s="26"/>
      <c r="U71" s="26"/>
      <c r="V71" s="26">
        <v>108</v>
      </c>
      <c r="W71" s="26"/>
      <c r="X71" s="26"/>
      <c r="Y71" s="119">
        <f>SUM(S71:S71)</f>
        <v>0</v>
      </c>
      <c r="Z71" s="120"/>
    </row>
    <row r="72" spans="1:28" customHeight="1" ht="30">
      <c r="A72" s="25"/>
      <c r="B72" s="24" t="s">
        <v>147</v>
      </c>
      <c r="C72" s="116"/>
      <c r="D72" s="117" t="s">
        <v>148</v>
      </c>
      <c r="E72" s="116"/>
      <c r="F72" s="117" t="s">
        <v>148</v>
      </c>
      <c r="G72" s="116"/>
      <c r="H72" s="116"/>
      <c r="I72" s="116"/>
      <c r="J72" s="116"/>
      <c r="K72" s="116"/>
      <c r="L72" s="26"/>
      <c r="M72" s="117" t="s">
        <v>105</v>
      </c>
      <c r="N72" s="118">
        <v>72</v>
      </c>
      <c r="O72" s="26" t="s">
        <v>106</v>
      </c>
      <c r="P72" s="255">
        <v>2</v>
      </c>
      <c r="Q72" s="256"/>
      <c r="R72" s="257"/>
      <c r="S72" s="26"/>
      <c r="T72" s="26">
        <v>18</v>
      </c>
      <c r="U72" s="26"/>
      <c r="V72" s="26">
        <v>18</v>
      </c>
      <c r="W72" s="26"/>
      <c r="X72" s="26">
        <v>36</v>
      </c>
      <c r="Y72" s="119">
        <f>SUM(S72:S72)</f>
        <v>0</v>
      </c>
      <c r="Z72" s="121"/>
    </row>
    <row r="73" spans="1:28" customHeight="1" ht="27">
      <c r="A73" s="25"/>
      <c r="B73" s="24" t="s">
        <v>149</v>
      </c>
      <c r="C73" s="253"/>
      <c r="D73" s="253"/>
      <c r="E73" s="253"/>
      <c r="F73" s="253"/>
      <c r="G73" s="253"/>
      <c r="H73" s="253"/>
      <c r="I73" s="253"/>
      <c r="J73" s="253"/>
      <c r="K73" s="253"/>
      <c r="L73" s="26"/>
      <c r="M73" s="117" t="s">
        <v>105</v>
      </c>
      <c r="N73" s="118">
        <f>SUM(N44+N45+N50+N51+N56+N57+N62+N63+N67+N68)</f>
        <v>1404</v>
      </c>
      <c r="O73" s="26" t="s">
        <v>106</v>
      </c>
      <c r="P73" s="258"/>
      <c r="Q73" s="258"/>
      <c r="R73" s="259"/>
      <c r="S73" s="122">
        <f>SUM(S74+S77)</f>
        <v>102</v>
      </c>
      <c r="T73" s="122">
        <f>SUM(T74+T77)</f>
        <v>228</v>
      </c>
      <c r="U73" s="122">
        <f>SUM(U74+U77)</f>
        <v>102</v>
      </c>
      <c r="V73" s="122">
        <f>SUM(V74+V77)</f>
        <v>210</v>
      </c>
      <c r="W73" s="122">
        <f>SUM(W74+W77)</f>
        <v>204</v>
      </c>
      <c r="X73" s="122">
        <f>SUM(X74+X77)</f>
        <v>558</v>
      </c>
      <c r="Y73" s="119">
        <f>SUM(S73:S73)</f>
        <v>102</v>
      </c>
      <c r="Z73" s="121"/>
    </row>
    <row r="74" spans="1:28" customHeight="1" ht="20.25">
      <c r="A74" s="25"/>
      <c r="B74" s="24" t="s">
        <v>104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6"/>
      <c r="M74" s="117" t="s">
        <v>105</v>
      </c>
      <c r="N74" s="26">
        <v>1044</v>
      </c>
      <c r="O74" s="26" t="s">
        <v>106</v>
      </c>
      <c r="P74" s="258"/>
      <c r="Q74" s="258"/>
      <c r="R74" s="258"/>
      <c r="S74" s="122">
        <v>102</v>
      </c>
      <c r="T74" s="122">
        <v>228</v>
      </c>
      <c r="U74" s="122">
        <v>102</v>
      </c>
      <c r="V74" s="123">
        <v>210</v>
      </c>
      <c r="W74" s="123">
        <v>204</v>
      </c>
      <c r="X74" s="122">
        <v>198</v>
      </c>
      <c r="Y74" s="119">
        <f>SUM(S74:S74)</f>
        <v>102</v>
      </c>
      <c r="Z74" s="121"/>
    </row>
    <row r="75" spans="1:28" customHeight="1" ht="17.25">
      <c r="A75" s="31"/>
      <c r="B75" s="124" t="s">
        <v>150</v>
      </c>
      <c r="C75" s="260"/>
      <c r="D75" s="260"/>
      <c r="E75" s="260"/>
      <c r="F75" s="260"/>
      <c r="G75" s="260"/>
      <c r="H75" s="260"/>
      <c r="I75" s="260"/>
      <c r="J75" s="260"/>
      <c r="K75" s="260"/>
      <c r="L75" s="31"/>
      <c r="M75" s="126" t="s">
        <v>105</v>
      </c>
      <c r="N75" s="31"/>
      <c r="O75" s="31" t="s">
        <v>106</v>
      </c>
      <c r="P75" s="261"/>
      <c r="Q75" s="261"/>
      <c r="R75" s="261"/>
      <c r="S75" s="31"/>
      <c r="T75" s="26"/>
      <c r="U75" s="26"/>
      <c r="V75" s="26"/>
      <c r="W75" s="26"/>
      <c r="X75" s="26"/>
      <c r="Y75" s="119">
        <f>SUM(S75:S75)</f>
        <v>0</v>
      </c>
      <c r="Z75" s="121"/>
    </row>
    <row r="76" spans="1:28" customHeight="1" ht="19.5">
      <c r="A76" s="31"/>
      <c r="B76" s="124" t="s">
        <v>151</v>
      </c>
      <c r="C76" s="260"/>
      <c r="D76" s="260"/>
      <c r="E76" s="260"/>
      <c r="F76" s="260"/>
      <c r="G76" s="260"/>
      <c r="H76" s="260"/>
      <c r="I76" s="260"/>
      <c r="J76" s="260"/>
      <c r="K76" s="260"/>
      <c r="L76" s="31"/>
      <c r="M76" s="126" t="s">
        <v>105</v>
      </c>
      <c r="N76" s="31"/>
      <c r="O76" s="31" t="s">
        <v>106</v>
      </c>
      <c r="P76" s="261"/>
      <c r="Q76" s="261"/>
      <c r="R76" s="261"/>
      <c r="S76" s="31"/>
      <c r="T76" s="31"/>
      <c r="U76" s="31"/>
      <c r="V76" s="31"/>
      <c r="W76" s="31"/>
      <c r="X76" s="127"/>
      <c r="Y76" s="119">
        <f>SUM(S76:S76)</f>
        <v>0</v>
      </c>
      <c r="Z76" s="121"/>
    </row>
    <row r="77" spans="1:28" customHeight="1" ht="20.25">
      <c r="A77" s="25"/>
      <c r="B77" s="24" t="s">
        <v>152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6"/>
      <c r="M77" s="117" t="s">
        <v>105</v>
      </c>
      <c r="N77" s="26">
        <v>360</v>
      </c>
      <c r="O77" s="26" t="s">
        <v>106</v>
      </c>
      <c r="P77" s="258"/>
      <c r="Q77" s="258"/>
      <c r="R77" s="258"/>
      <c r="S77" s="26"/>
      <c r="T77" s="26"/>
      <c r="U77" s="26"/>
      <c r="V77" s="26"/>
      <c r="W77" s="26"/>
      <c r="X77" s="26">
        <f>SUM(X45+X51+X57+X63+X68)</f>
        <v>360</v>
      </c>
      <c r="Y77" s="119">
        <f>SUM(S77:S77)</f>
        <v>0</v>
      </c>
      <c r="Z77" s="121"/>
    </row>
    <row r="78" spans="1:28" customHeight="1" ht="13.5">
      <c r="A78" s="26"/>
      <c r="B78" s="128" t="s">
        <v>150</v>
      </c>
      <c r="C78" s="265"/>
      <c r="D78" s="265"/>
      <c r="E78" s="265"/>
      <c r="F78" s="265"/>
      <c r="G78" s="265"/>
      <c r="H78" s="265"/>
      <c r="I78" s="265"/>
      <c r="J78" s="265"/>
      <c r="K78" s="265"/>
      <c r="L78" s="42"/>
      <c r="M78" s="129" t="s">
        <v>105</v>
      </c>
      <c r="N78" s="130"/>
      <c r="O78" s="130" t="s">
        <v>106</v>
      </c>
      <c r="P78" s="266"/>
      <c r="Q78" s="266"/>
      <c r="R78" s="266"/>
      <c r="S78" s="130"/>
      <c r="T78" s="130"/>
      <c r="U78" s="130"/>
      <c r="V78" s="130"/>
      <c r="W78" s="130"/>
      <c r="X78" s="130"/>
      <c r="Y78" s="119">
        <f>SUM(S78:S78)</f>
        <v>0</v>
      </c>
      <c r="Z78" s="131"/>
    </row>
    <row r="79" spans="1:28" customHeight="1" ht="16.5">
      <c r="A79" s="132"/>
      <c r="B79" s="124" t="s">
        <v>151</v>
      </c>
      <c r="C79" s="260"/>
      <c r="D79" s="260"/>
      <c r="E79" s="260"/>
      <c r="F79" s="260"/>
      <c r="G79" s="260"/>
      <c r="H79" s="260"/>
      <c r="I79" s="260"/>
      <c r="J79" s="260"/>
      <c r="K79" s="260"/>
      <c r="L79" s="31"/>
      <c r="M79" s="126" t="s">
        <v>105</v>
      </c>
      <c r="N79" s="31"/>
      <c r="O79" s="31" t="s">
        <v>106</v>
      </c>
      <c r="P79" s="261"/>
      <c r="Q79" s="261"/>
      <c r="R79" s="261"/>
      <c r="S79" s="31"/>
      <c r="T79" s="31"/>
      <c r="U79" s="31"/>
      <c r="V79" s="31"/>
      <c r="W79" s="31"/>
      <c r="X79" s="31"/>
      <c r="Y79" s="119">
        <f>SUM(S79:S79)</f>
        <v>0</v>
      </c>
      <c r="Z79" s="133"/>
    </row>
    <row r="80" spans="1:28" customHeight="1" ht="3.75" hidden="true">
      <c r="A80" s="134"/>
      <c r="B80" s="10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19">
        <f>SUM(S80:S80)</f>
        <v>0</v>
      </c>
      <c r="Z80" s="131"/>
    </row>
    <row r="81" spans="1:28" customHeight="1" ht="3.75" hidden="true">
      <c r="A81" s="134"/>
      <c r="B81" s="10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19">
        <f>SUM(S81:S81)</f>
        <v>0</v>
      </c>
      <c r="Z81" s="133"/>
    </row>
    <row r="82" spans="1:28" customHeight="1" ht="24.75">
      <c r="A82" s="31"/>
      <c r="B82" s="24" t="s">
        <v>153</v>
      </c>
      <c r="C82" s="136"/>
      <c r="D82" s="137"/>
      <c r="E82" s="137"/>
      <c r="F82" s="137"/>
      <c r="G82" s="137"/>
      <c r="H82" s="137"/>
      <c r="I82" s="137"/>
      <c r="J82" s="137"/>
      <c r="K82" s="138"/>
      <c r="L82" s="138"/>
      <c r="M82" s="129" t="s">
        <v>105</v>
      </c>
      <c r="N82" s="42">
        <v>72</v>
      </c>
      <c r="O82" s="31" t="s">
        <v>106</v>
      </c>
      <c r="P82" s="267">
        <v>2</v>
      </c>
      <c r="Q82" s="268"/>
      <c r="R82" s="269"/>
      <c r="S82" s="139"/>
      <c r="T82" s="139"/>
      <c r="U82" s="139"/>
      <c r="V82" s="139"/>
      <c r="W82" s="139"/>
      <c r="X82" s="139">
        <v>72</v>
      </c>
      <c r="Y82" s="119">
        <f>SUM(S82:S82)</f>
        <v>0</v>
      </c>
      <c r="Z82" s="133"/>
    </row>
    <row r="83" spans="1:28" customHeight="1" ht="20.25">
      <c r="A83" s="134"/>
      <c r="B83" s="150" t="s">
        <v>154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2">
        <f>SUM(N13+N71+N72+N82)</f>
        <v>4680</v>
      </c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19">
        <f>SUM(S83:S83)</f>
        <v>0</v>
      </c>
      <c r="Z83" s="135"/>
    </row>
    <row r="84" spans="1:28" customHeight="1" ht="24">
      <c r="A84" s="31"/>
      <c r="B84" s="124" t="s">
        <v>155</v>
      </c>
      <c r="C84" s="140"/>
      <c r="D84" s="141"/>
      <c r="E84" s="141"/>
      <c r="F84" s="141"/>
      <c r="G84" s="141"/>
      <c r="H84" s="141"/>
      <c r="I84" s="141"/>
      <c r="J84" s="141"/>
      <c r="K84" s="125"/>
      <c r="L84" s="125"/>
      <c r="M84" s="126" t="s">
        <v>105</v>
      </c>
      <c r="N84" s="31">
        <v>250</v>
      </c>
      <c r="O84" s="31" t="s">
        <v>106</v>
      </c>
      <c r="P84" s="270"/>
      <c r="Q84" s="271"/>
      <c r="R84" s="272"/>
      <c r="S84" s="142"/>
      <c r="T84" s="142"/>
      <c r="U84" s="142"/>
      <c r="V84" s="142"/>
      <c r="W84" s="142"/>
      <c r="X84" s="142"/>
      <c r="Y84" s="143"/>
      <c r="Z84" s="133"/>
    </row>
    <row r="85" spans="1:28" customHeight="1" ht="3.75">
      <c r="A85" s="134"/>
      <c r="B85" s="10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8" customHeight="1" ht="13.5" hidden="true">
      <c r="A86" s="263"/>
      <c r="B86" s="264" t="s">
        <v>156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144"/>
      <c r="T86" s="144"/>
      <c r="U86" s="144"/>
      <c r="V86" s="144"/>
      <c r="W86" s="144"/>
      <c r="X86" s="144"/>
      <c r="Y86" s="262"/>
      <c r="Z86" s="263"/>
    </row>
    <row r="87" spans="1:28" customHeight="1" ht="13.5" hidden="true">
      <c r="A87" s="263"/>
      <c r="B87" s="264" t="s">
        <v>157</v>
      </c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144"/>
      <c r="T87" s="144"/>
      <c r="U87" s="144"/>
      <c r="V87" s="144"/>
      <c r="W87" s="144"/>
      <c r="X87" s="144"/>
      <c r="Y87" s="263"/>
      <c r="Z87" s="263"/>
    </row>
    <row r="88" spans="1:28" customHeight="1" ht="13.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8" customHeight="1" ht="13.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Y86:Z87"/>
    <mergeCell ref="B87:R87"/>
    <mergeCell ref="A86:A87"/>
    <mergeCell ref="B86:R86"/>
    <mergeCell ref="C78:K78"/>
    <mergeCell ref="P78:R78"/>
    <mergeCell ref="C79:K79"/>
    <mergeCell ref="P79:R79"/>
    <mergeCell ref="P82:R82"/>
    <mergeCell ref="P84:R84"/>
    <mergeCell ref="C75:K75"/>
    <mergeCell ref="P75:R75"/>
    <mergeCell ref="C76:K76"/>
    <mergeCell ref="P76:R76"/>
    <mergeCell ref="C77:K77"/>
    <mergeCell ref="P77:R77"/>
    <mergeCell ref="C71:K71"/>
    <mergeCell ref="P71:R71"/>
    <mergeCell ref="P72:R72"/>
    <mergeCell ref="C73:K73"/>
    <mergeCell ref="P73:R73"/>
    <mergeCell ref="C74:K74"/>
    <mergeCell ref="P74:R74"/>
    <mergeCell ref="P50:Q50"/>
    <mergeCell ref="P51:Q51"/>
    <mergeCell ref="P56:Q56"/>
    <mergeCell ref="P57:Q57"/>
    <mergeCell ref="P62:Q62"/>
    <mergeCell ref="P63:Q63"/>
    <mergeCell ref="B12:R12"/>
    <mergeCell ref="P44:Q44"/>
    <mergeCell ref="P45:Q45"/>
    <mergeCell ref="W9:W10"/>
    <mergeCell ref="N8:N10"/>
    <mergeCell ref="O8:R8"/>
    <mergeCell ref="J7:J10"/>
    <mergeCell ref="K7:K10"/>
    <mergeCell ref="M7:M10"/>
    <mergeCell ref="N7:R7"/>
    <mergeCell ref="E7:E10"/>
    <mergeCell ref="X9:X10"/>
    <mergeCell ref="Y9:Y10"/>
    <mergeCell ref="Z9:Z10"/>
    <mergeCell ref="S9:S10"/>
    <mergeCell ref="T9:T10"/>
    <mergeCell ref="U9:U10"/>
    <mergeCell ref="V9:V10"/>
    <mergeCell ref="U6:V6"/>
    <mergeCell ref="O9:O10"/>
    <mergeCell ref="P9:P10"/>
    <mergeCell ref="Q9:Q10"/>
    <mergeCell ref="R9:R10"/>
    <mergeCell ref="C7:C10"/>
    <mergeCell ref="D7:D10"/>
    <mergeCell ref="G7:G10"/>
    <mergeCell ref="H7:H10"/>
    <mergeCell ref="I7:I10"/>
    <mergeCell ref="W6:X6"/>
    <mergeCell ref="F7:F10"/>
    <mergeCell ref="A1:Z4"/>
    <mergeCell ref="A5:A10"/>
    <mergeCell ref="B5:B10"/>
    <mergeCell ref="C5:J6"/>
    <mergeCell ref="K5:R6"/>
    <mergeCell ref="S5:X5"/>
    <mergeCell ref="Y5:Z8"/>
    <mergeCell ref="S6:T6"/>
  </mergeCells>
  <printOptions gridLines="false" gridLinesSet="true"/>
  <pageMargins left="0" right="0" top="0" bottom="0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 2017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2018-10-31T09:47:21+02:00</dcterms:modified>
  <dc:title>Untitled Spreadsheet</dc:title>
  <dc:description/>
  <dc:subject/>
  <cp:keywords/>
  <cp:category/>
</cp:coreProperties>
</file>