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лан" sheetId="1" r:id="rId4"/>
    <sheet name="Start" sheetId="2" state="hidden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<sst xmlns="http://schemas.openxmlformats.org/spreadsheetml/2006/main" uniqueCount="131">
  <si>
    <t xml:space="preserve">                                                                                                                              Учебный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29.01.08 Оператор швейного оборудования. Технический профиль обучения
                                                                                                                                                                                 </t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</si>
  <si>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</si>
  <si>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</si>
  <si>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 по  семестрам</t>
  </si>
  <si>
    <t>Учебная нагрузка обучающихся, ч.</t>
  </si>
  <si>
    <t>Итого</t>
  </si>
  <si>
    <t>1 курс</t>
  </si>
  <si>
    <t>2 курс</t>
  </si>
  <si>
    <t>3 курс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</si>
  <si>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</si>
  <si>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</si>
  <si>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</si>
  <si>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</si>
  <si>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</si>
  <si>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</si>
  <si>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</si>
  <si>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</si>
  <si>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</si>
  <si>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</si>
  <si>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</si>
  <si>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недель</t>
  </si>
  <si>
    <t xml:space="preserve">   23 недели  1 нед. пром. аттест</t>
  </si>
  <si>
    <t xml:space="preserve">  17  недель</t>
  </si>
  <si>
    <t xml:space="preserve"> 21  неделя   3 недели пром. аттест </t>
  </si>
  <si>
    <t xml:space="preserve">   17 недель</t>
  </si>
  <si>
    <t xml:space="preserve">   21 недели 1 неделя пром. аттест.2 недели ГИА</t>
  </si>
  <si>
    <t>Теор. обучение</t>
  </si>
  <si>
    <t>Лаб. и пр. занятия</t>
  </si>
  <si>
    <t>проект.</t>
  </si>
  <si>
    <t>Обяз. часть</t>
  </si>
  <si>
    <t>Вар. часть</t>
  </si>
  <si>
    <t>1</t>
  </si>
  <si>
    <t>2</t>
  </si>
  <si>
    <t>3</t>
  </si>
  <si>
    <t>4</t>
  </si>
  <si>
    <t>5</t>
  </si>
  <si>
    <t>10</t>
  </si>
  <si>
    <t>12</t>
  </si>
  <si>
    <t>14</t>
  </si>
  <si>
    <t>18</t>
  </si>
  <si>
    <t>60</t>
  </si>
  <si>
    <t>Итого час/нед (с учетом консультаций в период обучения по циклам)</t>
  </si>
  <si>
    <t>36</t>
  </si>
  <si>
    <t>Всего по циклам</t>
  </si>
  <si>
    <t>О</t>
  </si>
  <si>
    <t>ОБЩЕОБРАЗОВАТЕЛЬНЫЙ ЦИКЛ</t>
  </si>
  <si>
    <t>Общие дисциплины</t>
  </si>
  <si>
    <t>ОУП.01</t>
  </si>
  <si>
    <t xml:space="preserve">Русский язык </t>
  </si>
  <si>
    <t>к/р</t>
  </si>
  <si>
    <t>ИТ.К/Р</t>
  </si>
  <si>
    <t>Э</t>
  </si>
  <si>
    <t>ОУП.02</t>
  </si>
  <si>
    <t>Литература</t>
  </si>
  <si>
    <t>д/з</t>
  </si>
  <si>
    <t>ОУП.03</t>
  </si>
  <si>
    <t>Иностранный язык</t>
  </si>
  <si>
    <t>ОУП.12</t>
  </si>
  <si>
    <t xml:space="preserve">Математика </t>
  </si>
  <si>
    <t>ОУП.05</t>
  </si>
  <si>
    <t>История</t>
  </si>
  <si>
    <t>ОУП.06</t>
  </si>
  <si>
    <t>Физическая культура</t>
  </si>
  <si>
    <t>ОУД.07</t>
  </si>
  <si>
    <t>ОБЖ</t>
  </si>
  <si>
    <t>ДУП.15</t>
  </si>
  <si>
    <t>Астрономия</t>
  </si>
  <si>
    <t>По выбору из обязятельных предметных областей</t>
  </si>
  <si>
    <t>ОУП.08</t>
  </si>
  <si>
    <t>Химия</t>
  </si>
  <si>
    <t>ОУП.04</t>
  </si>
  <si>
    <t>Обществознание</t>
  </si>
  <si>
    <t>ОУП.09</t>
  </si>
  <si>
    <t>Биология</t>
  </si>
  <si>
    <t>ОУП.10</t>
  </si>
  <si>
    <t>География</t>
  </si>
  <si>
    <t>ОУП.11</t>
  </si>
  <si>
    <t>Экология</t>
  </si>
  <si>
    <t>ОУП.13</t>
  </si>
  <si>
    <t>Информатика</t>
  </si>
  <si>
    <t>ОУП.14</t>
  </si>
  <si>
    <r>
      <t xml:space="preserve">Физика </t>
    </r>
    <r>
      <rPr>
        <rFont val="Times New Roman"/>
        <b val="false"/>
        <i val="true"/>
        <strike val="false"/>
        <color rgb="FF000000"/>
        <sz val="10"/>
        <u val="none"/>
      </rPr>
      <t xml:space="preserve">профильный</t>
    </r>
  </si>
  <si>
    <t>Дополнительные</t>
  </si>
  <si>
    <t>Основы финансовой граммотности</t>
  </si>
  <si>
    <t>ДУП.16</t>
  </si>
  <si>
    <t>Психология общения</t>
  </si>
  <si>
    <t>ДУП.17</t>
  </si>
  <si>
    <t>История родного края</t>
  </si>
  <si>
    <t>Обучение по учебным циклам и разделу ФК</t>
  </si>
  <si>
    <t>ПП</t>
  </si>
  <si>
    <t>ПРОФЕССИОНАЛЬНАЯ ПОДГОТОВКА</t>
  </si>
  <si>
    <t>ОП</t>
  </si>
  <si>
    <t>Общепрофессиональный цикл</t>
  </si>
  <si>
    <t>ОП.01</t>
  </si>
  <si>
    <t>Экономические и правовые основы производственной деятельности</t>
  </si>
  <si>
    <t>ОП.02</t>
  </si>
  <si>
    <t xml:space="preserve">Безопасность жизнедеятельности </t>
  </si>
  <si>
    <t>ПМ</t>
  </si>
  <si>
    <t>Профессиональный учебный цикл. (Профессиональные модули)</t>
  </si>
  <si>
    <t>ПМ.01</t>
  </si>
  <si>
    <t>Выполнение работ по обслуживанию оборудования подготовительно-раскройного производства</t>
  </si>
  <si>
    <t>МДК.01.01</t>
  </si>
  <si>
    <t>Подготовка и раскрой материалов</t>
  </si>
  <si>
    <t>Э/К</t>
  </si>
  <si>
    <t>УП.01.01</t>
  </si>
  <si>
    <t>Учебная практика</t>
  </si>
  <si>
    <t>проект</t>
  </si>
  <si>
    <t>час</t>
  </si>
  <si>
    <t>нед</t>
  </si>
  <si>
    <t>ПП.01.01</t>
  </si>
  <si>
    <t>Производственная практика</t>
  </si>
  <si>
    <t>ПМ.1.ЭК</t>
  </si>
  <si>
    <t>Экзамен квалификационный</t>
  </si>
  <si>
    <t>ПМ.02</t>
  </si>
  <si>
    <t>Выполнение работ по обработке текстильных изделий из различных материалов</t>
  </si>
  <si>
    <t>МДК.02.01</t>
  </si>
  <si>
    <t>Технология обработки текстильных изделий</t>
  </si>
  <si>
    <t>УП.02.01</t>
  </si>
  <si>
    <t>ПП.02.01</t>
  </si>
  <si>
    <t>ПМ.2.ЭК</t>
  </si>
  <si>
    <t>ФК</t>
  </si>
  <si>
    <t>Промежуточная аттестация (общеобразовательный цикл)</t>
  </si>
  <si>
    <t>Промежуточная аттестация (профессиональная подготовка</t>
  </si>
  <si>
    <t xml:space="preserve">Учебная и производственная практики </t>
  </si>
  <si>
    <t xml:space="preserve">    Концентрированная</t>
  </si>
  <si>
    <t xml:space="preserve">    Рассредоточенная</t>
  </si>
  <si>
    <t>Производственная  практика</t>
  </si>
  <si>
    <t>Государственная (итоговая) аттестация</t>
  </si>
  <si>
    <t xml:space="preserve">КОНСУЛЬТАЦИИ </t>
  </si>
  <si>
    <t>Контрольных работ (итоговые письм. классные)</t>
  </si>
  <si>
    <t>Контрольных работ (домашние)</t>
  </si>
</sst>
</file>

<file path=xl/styles.xml><?xml version="1.0" encoding="utf-8"?>
<styleSheet xmlns="http://schemas.openxmlformats.org/spreadsheetml/2006/main" xml:space="preserve">
  <numFmts count="0"/>
  <fonts count="14">
    <font>
      <b val="0"/>
      <i val="0"/>
      <strike val="0"/>
      <u val="none"/>
      <sz val="8"/>
      <color rgb="FF000000"/>
      <name val="Tahoma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12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0"/>
      <color rgb="FFFF0000"/>
      <name val="Times New Roman"/>
    </font>
    <font>
      <b val="1"/>
      <i val="0"/>
      <strike val="0"/>
      <u val="none"/>
      <sz val="10"/>
      <color rgb="FFFF0000"/>
      <name val="Times New Roman"/>
    </font>
    <font>
      <b val="0"/>
      <i val="0"/>
      <strike val="0"/>
      <u val="none"/>
      <sz val="8"/>
      <color rgb="FF000000"/>
      <name val="Times New Roman"/>
    </font>
    <font>
      <b val="0"/>
      <i val="0"/>
      <strike val="0"/>
      <u val="none"/>
      <sz val="14"/>
      <color rgb="FF000000"/>
      <name val="Times New Roman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000000"/>
      </patternFill>
    </fill>
    <fill>
      <patternFill patternType="solid">
        <fgColor rgb="FF99CCFF"/>
        <bgColor rgb="FF000000"/>
      </patternFill>
    </fill>
  </fills>
  <borders count="4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numFmtId="0" fontId="0" fillId="0" borderId="0"/>
  </cellStyleXfs>
  <cellXfs count="2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center" vertical="bottom" textRotation="0" wrapText="false" shrinkToFit="false"/>
      <protection locked="false"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2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4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3" borderId="6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3" borderId="6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3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8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2" borderId="9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8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3" borderId="6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3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3" borderId="2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3" borderId="9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3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3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3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8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3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2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2" borderId="13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1" numFmtId="0" fillId="2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3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1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2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3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3" borderId="9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3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3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2" borderId="9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2" fillId="2" borderId="27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8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3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2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3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28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27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3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36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8" numFmtId="0" fillId="2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8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3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9" numFmtId="0" fillId="4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4" borderId="9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4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4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4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4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4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4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4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4" borderId="12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4" borderId="1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4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4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39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2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8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general" vertical="center" textRotation="255" wrapText="false" shrinkToFit="false"/>
      <protection locked="false" hidden="false"/>
    </xf>
    <xf xfId="0" fontId="0" numFmtId="0" fillId="2" borderId="34" applyFont="0" applyNumberFormat="0" applyFill="0" applyBorder="1" applyAlignment="1" applyProtection="true">
      <alignment horizontal="general" vertical="center" textRotation="255" wrapText="false" shrinkToFit="false"/>
      <protection hidden="false"/>
    </xf>
    <xf xfId="0" fontId="0" numFmtId="0" fillId="2" borderId="32" applyFont="0" applyNumberFormat="0" applyFill="0" applyBorder="1" applyAlignment="1" applyProtection="true">
      <alignment horizontal="general" vertical="center" textRotation="255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34" applyFont="1" applyNumberFormat="0" applyFill="0" applyBorder="1" applyAlignment="1" applyProtection="true">
      <alignment horizontal="general" vertical="center" textRotation="255" wrapText="false" shrinkToFit="false"/>
      <protection locked="false" hidden="false"/>
    </xf>
    <xf xfId="0" fontId="1" numFmtId="0" fillId="2" borderId="32" applyFont="1" applyNumberFormat="0" applyFill="0" applyBorder="1" applyAlignment="1" applyProtection="true">
      <alignment horizontal="general" vertical="center" textRotation="255" wrapText="fals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general" vertical="center" textRotation="255" wrapText="false" shrinkToFit="false"/>
      <protection locked="false" hidden="false"/>
    </xf>
    <xf xfId="0" fontId="8" numFmtId="0" fillId="2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2" borderId="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2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2" borderId="32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2" borderId="2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2" borderId="32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34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2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3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4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3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3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general" vertical="top" textRotation="0" wrapText="false" shrinkToFit="false"/>
      <protection hidden="false"/>
    </xf>
    <xf xfId="0" fontId="13" numFmtId="0" fillId="2" borderId="30" applyFont="1" applyNumberFormat="0" applyFill="0" applyBorder="1" applyAlignment="1" applyProtection="true">
      <alignment horizontal="general" vertical="top" textRotation="0" wrapText="false" shrinkToFit="false"/>
      <protection hidden="false"/>
    </xf>
    <xf xfId="0" fontId="1" numFmtId="0" fillId="2" borderId="39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2" borderId="41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2" borderId="39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41" applyFont="1" applyNumberFormat="0" applyFill="0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0"/>
  </sheetPr>
  <dimension ref="A1:AB71"/>
  <sheetViews>
    <sheetView tabSelected="1" workbookViewId="0" zoomScale="80" zoomScaleNormal="80" showGridLines="false" showRowColHeaders="1">
      <selection activeCell="N33" sqref="N33"/>
    </sheetView>
  </sheetViews>
  <sheetFormatPr customHeight="true" defaultRowHeight="13.5" defaultColWidth="14.6640625" outlineLevelRow="0" outlineLevelCol="0"/>
  <cols>
    <col min="1" max="1" width="13.5" customWidth="true" style="6"/>
    <col min="2" max="2" width="54.6640625" customWidth="true" style="6"/>
    <col min="3" max="3" width="5.33203125" customWidth="true" style="6"/>
    <col min="4" max="4" width="8.1640625" customWidth="true" style="6"/>
    <col min="5" max="5" width="5.6640625" customWidth="true" style="6"/>
    <col min="6" max="6" width="8.6640625" customWidth="true" style="6"/>
    <col min="7" max="7" width="6.6640625" customWidth="true" style="6"/>
    <col min="8" max="8" width="5" customWidth="true" style="6"/>
    <col min="9" max="9" width="0" hidden="true" customWidth="true" style="6"/>
    <col min="10" max="10" width="7" customWidth="true" style="6"/>
    <col min="11" max="11" width="0" hidden="true" customWidth="true" style="6"/>
    <col min="12" max="12" width="9.83203125" customWidth="true" style="6"/>
    <col min="13" max="13" width="0" hidden="true" customWidth="true" style="6"/>
    <col min="14" max="14" width="10.5" customWidth="true" style="6"/>
    <col min="15" max="15" width="8.5" customWidth="true" style="6"/>
    <col min="16" max="16" width="7.5" customWidth="true" style="163"/>
    <col min="17" max="17" width="0" hidden="true" customWidth="true" style="6"/>
    <col min="18" max="18" width="7.33203125" customWidth="true" style="6"/>
    <col min="19" max="19" width="10.6640625" customWidth="true" style="6"/>
    <col min="20" max="20" width="11.6640625" customWidth="true" style="6"/>
    <col min="21" max="21" width="12" customWidth="true" style="6"/>
    <col min="22" max="22" width="14" customWidth="true" style="6"/>
    <col min="23" max="23" width="11.5" customWidth="true" style="6"/>
    <col min="24" max="24" width="11.1640625" customWidth="true" style="6"/>
    <col min="25" max="25" width="0" hidden="true" customWidth="true" style="6"/>
    <col min="26" max="26" width="14.33203125" customWidth="true" style="6"/>
    <col min="27" max="27" width="9.83203125" customWidth="true" style="6"/>
  </cols>
  <sheetData>
    <row r="1" spans="1:28" customHeight="1" ht="44.25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</row>
    <row r="2" spans="1:28" customHeight="1" ht="33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spans="1:28" customHeight="1" ht="13.5" hidden="true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spans="1:28" customHeight="1" ht="70.5" hidden="true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</row>
    <row r="5" spans="1:28" customHeight="1" ht="12.75">
      <c r="A5" s="176" t="s">
        <v>1</v>
      </c>
      <c r="B5" s="177" t="s">
        <v>2</v>
      </c>
      <c r="C5" s="178" t="s">
        <v>3</v>
      </c>
      <c r="D5" s="178"/>
      <c r="E5" s="178"/>
      <c r="F5" s="178"/>
      <c r="G5" s="178"/>
      <c r="H5" s="178"/>
      <c r="I5" s="178" t="s">
        <v>4</v>
      </c>
      <c r="J5" s="178"/>
      <c r="K5" s="178"/>
      <c r="L5" s="178"/>
      <c r="M5" s="178"/>
      <c r="N5" s="178"/>
      <c r="O5" s="178"/>
      <c r="P5" s="178"/>
      <c r="Q5" s="178"/>
      <c r="R5" s="178"/>
      <c r="S5" s="189"/>
      <c r="T5" s="189"/>
      <c r="U5" s="189"/>
      <c r="V5" s="189"/>
      <c r="W5" s="189"/>
      <c r="X5" s="189"/>
      <c r="Y5" s="189"/>
      <c r="Z5" s="178" t="s">
        <v>5</v>
      </c>
      <c r="AA5" s="178"/>
    </row>
    <row r="6" spans="1:28" customHeight="1" ht="16.5">
      <c r="A6" s="176"/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82" t="s">
        <v>6</v>
      </c>
      <c r="T6" s="183"/>
      <c r="U6" s="169" t="s">
        <v>7</v>
      </c>
      <c r="V6" s="170"/>
      <c r="W6" s="182" t="s">
        <v>8</v>
      </c>
      <c r="X6" s="183"/>
      <c r="Y6" s="183"/>
      <c r="Z6" s="178"/>
      <c r="AA6" s="178"/>
    </row>
    <row r="7" spans="1:28" customHeight="1" ht="12.75">
      <c r="A7" s="176"/>
      <c r="B7" s="177"/>
      <c r="C7" s="181">
        <v>1</v>
      </c>
      <c r="D7" s="181">
        <v>2</v>
      </c>
      <c r="E7" s="181">
        <v>3</v>
      </c>
      <c r="F7" s="171">
        <v>4</v>
      </c>
      <c r="G7" s="171">
        <v>5</v>
      </c>
      <c r="H7" s="171">
        <v>6</v>
      </c>
      <c r="I7" s="7"/>
      <c r="J7" s="187" t="s">
        <v>9</v>
      </c>
      <c r="K7" s="7"/>
      <c r="L7" s="178" t="s">
        <v>10</v>
      </c>
      <c r="M7" s="7"/>
      <c r="N7" s="178" t="s">
        <v>11</v>
      </c>
      <c r="O7" s="178"/>
      <c r="P7" s="178"/>
      <c r="Q7" s="178"/>
      <c r="R7" s="178"/>
      <c r="S7" s="9" t="s">
        <v>12</v>
      </c>
      <c r="T7" s="9" t="s">
        <v>13</v>
      </c>
      <c r="U7" s="9" t="s">
        <v>14</v>
      </c>
      <c r="V7" s="9" t="s">
        <v>15</v>
      </c>
      <c r="W7" s="9" t="s">
        <v>16</v>
      </c>
      <c r="X7" s="215" t="s">
        <v>17</v>
      </c>
      <c r="Y7" s="189"/>
      <c r="Z7" s="178"/>
      <c r="AA7" s="178"/>
    </row>
    <row r="8" spans="1:28" customHeight="1" ht="99">
      <c r="A8" s="176"/>
      <c r="B8" s="177"/>
      <c r="C8" s="181"/>
      <c r="D8" s="181"/>
      <c r="E8" s="181"/>
      <c r="F8" s="172"/>
      <c r="G8" s="172"/>
      <c r="H8" s="179"/>
      <c r="I8" s="7"/>
      <c r="J8" s="192"/>
      <c r="K8" s="7"/>
      <c r="L8" s="178"/>
      <c r="M8" s="7"/>
      <c r="N8" s="176" t="s">
        <v>18</v>
      </c>
      <c r="O8" s="176" t="s">
        <v>19</v>
      </c>
      <c r="P8" s="176"/>
      <c r="Q8" s="176"/>
      <c r="R8" s="176"/>
      <c r="S8" s="10" t="s">
        <v>20</v>
      </c>
      <c r="T8" s="11" t="s">
        <v>21</v>
      </c>
      <c r="U8" s="11" t="s">
        <v>22</v>
      </c>
      <c r="V8" s="11" t="s">
        <v>23</v>
      </c>
      <c r="W8" s="11" t="s">
        <v>24</v>
      </c>
      <c r="X8" s="174" t="s">
        <v>25</v>
      </c>
      <c r="Y8" s="175"/>
      <c r="Z8" s="178"/>
      <c r="AA8" s="178"/>
    </row>
    <row r="9" spans="1:28" customHeight="1" ht="19.5">
      <c r="A9" s="176"/>
      <c r="B9" s="177"/>
      <c r="C9" s="181"/>
      <c r="D9" s="181"/>
      <c r="E9" s="181"/>
      <c r="F9" s="172"/>
      <c r="G9" s="172"/>
      <c r="H9" s="179"/>
      <c r="I9" s="7"/>
      <c r="J9" s="192"/>
      <c r="K9" s="7"/>
      <c r="L9" s="178"/>
      <c r="M9" s="8"/>
      <c r="N9" s="186"/>
      <c r="O9" s="186" t="s">
        <v>26</v>
      </c>
      <c r="P9" s="186" t="s">
        <v>27</v>
      </c>
      <c r="Q9" s="187"/>
      <c r="R9" s="187" t="s">
        <v>28</v>
      </c>
      <c r="S9" s="184">
        <v>612</v>
      </c>
      <c r="T9" s="221">
        <v>864</v>
      </c>
      <c r="U9" s="184">
        <v>612</v>
      </c>
      <c r="V9" s="184">
        <v>864</v>
      </c>
      <c r="W9" s="184">
        <v>612</v>
      </c>
      <c r="X9" s="184">
        <v>864</v>
      </c>
      <c r="Y9" s="223"/>
      <c r="Z9" s="178" t="s">
        <v>29</v>
      </c>
      <c r="AA9" s="178" t="s">
        <v>30</v>
      </c>
    </row>
    <row r="10" spans="1:28" customHeight="1" ht="46.5">
      <c r="A10" s="176"/>
      <c r="B10" s="177"/>
      <c r="C10" s="181"/>
      <c r="D10" s="181"/>
      <c r="E10" s="181"/>
      <c r="F10" s="173"/>
      <c r="G10" s="173"/>
      <c r="H10" s="180"/>
      <c r="I10" s="7"/>
      <c r="J10" s="188"/>
      <c r="K10" s="7"/>
      <c r="L10" s="178"/>
      <c r="M10" s="8"/>
      <c r="N10" s="186"/>
      <c r="O10" s="186"/>
      <c r="P10" s="186"/>
      <c r="Q10" s="188"/>
      <c r="R10" s="188"/>
      <c r="S10" s="185"/>
      <c r="T10" s="222"/>
      <c r="U10" s="185"/>
      <c r="V10" s="185"/>
      <c r="W10" s="185"/>
      <c r="X10" s="185"/>
      <c r="Y10" s="224"/>
      <c r="Z10" s="178"/>
      <c r="AA10" s="178"/>
      <c r="AB10" s="6">
        <f>SUM(S9:X10)</f>
        <v>4428</v>
      </c>
    </row>
    <row r="11" spans="1:28" customHeight="1" ht="13.5">
      <c r="A11" s="12" t="s">
        <v>31</v>
      </c>
      <c r="B11" s="13" t="s">
        <v>32</v>
      </c>
      <c r="C11" s="13" t="s">
        <v>33</v>
      </c>
      <c r="D11" s="13" t="s">
        <v>34</v>
      </c>
      <c r="E11" s="13" t="s">
        <v>35</v>
      </c>
      <c r="F11" s="13"/>
      <c r="G11" s="13"/>
      <c r="H11" s="13">
        <v>7</v>
      </c>
      <c r="I11" s="13" t="s">
        <v>36</v>
      </c>
      <c r="J11" s="13">
        <v>8</v>
      </c>
      <c r="K11" s="13" t="s">
        <v>37</v>
      </c>
      <c r="L11" s="13">
        <v>9</v>
      </c>
      <c r="M11" s="13" t="s">
        <v>38</v>
      </c>
      <c r="N11" s="13">
        <v>10</v>
      </c>
      <c r="O11" s="13">
        <v>11</v>
      </c>
      <c r="P11" s="162">
        <v>12</v>
      </c>
      <c r="Q11" s="13" t="s">
        <v>39</v>
      </c>
      <c r="R11" s="13">
        <v>13</v>
      </c>
      <c r="S11" s="13">
        <v>14</v>
      </c>
      <c r="T11" s="13">
        <v>15</v>
      </c>
      <c r="U11" s="13">
        <v>16</v>
      </c>
      <c r="V11" s="13">
        <v>17</v>
      </c>
      <c r="W11" s="13">
        <v>18</v>
      </c>
      <c r="X11" s="13">
        <v>19</v>
      </c>
      <c r="Y11" s="13" t="s">
        <v>40</v>
      </c>
      <c r="Z11" s="13">
        <v>20</v>
      </c>
      <c r="AA11" s="13">
        <v>21</v>
      </c>
    </row>
    <row r="12" spans="1:28" customHeight="1" ht="13.5">
      <c r="A12" s="14"/>
      <c r="B12" s="191" t="s">
        <v>41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6" t="s">
        <v>42</v>
      </c>
      <c r="T12" s="17" t="s">
        <v>42</v>
      </c>
      <c r="U12" s="16">
        <v>36</v>
      </c>
      <c r="V12" s="16">
        <v>36</v>
      </c>
      <c r="W12" s="16" t="s">
        <v>42</v>
      </c>
      <c r="X12" s="16" t="s">
        <v>42</v>
      </c>
      <c r="Y12" s="14"/>
      <c r="Z12" s="14"/>
      <c r="AA12" s="14"/>
    </row>
    <row r="13" spans="1:28" customHeight="1" ht="20.25">
      <c r="A13" s="18"/>
      <c r="B13" s="19" t="s">
        <v>43</v>
      </c>
      <c r="C13" s="19">
        <f>SUM(C14+C37)</f>
        <v>0</v>
      </c>
      <c r="D13" s="19">
        <f>SUM(D14+D37)</f>
        <v>0</v>
      </c>
      <c r="E13" s="19">
        <f>SUM(E14+E37)</f>
        <v>0</v>
      </c>
      <c r="F13" s="19"/>
      <c r="G13" s="19"/>
      <c r="H13" s="19">
        <f>SUM(H14+H37)</f>
        <v>0</v>
      </c>
      <c r="I13" s="19"/>
      <c r="J13" s="22">
        <f>SUM(L13:N13)</f>
        <v>3314</v>
      </c>
      <c r="K13" s="20">
        <f>SUM(K14+K38+K41)</f>
        <v>0</v>
      </c>
      <c r="L13" s="20">
        <f>SUM(L14+L38+L41)</f>
        <v>641</v>
      </c>
      <c r="M13" s="20">
        <f>SUM(M14+M37+M52+M53+M54+M62)</f>
        <v>0</v>
      </c>
      <c r="N13" s="20">
        <f>SUM(N14+N38+N41+N52+N53+N54+N62)</f>
        <v>2673</v>
      </c>
      <c r="O13" s="20">
        <f>N13-P13</f>
        <v>2673</v>
      </c>
      <c r="P13" s="20"/>
      <c r="Q13" s="20"/>
      <c r="R13" s="20"/>
      <c r="S13" s="20">
        <f>SUM(S14+S37)</f>
        <v>612</v>
      </c>
      <c r="T13" s="20">
        <f>SUM(T14+T37+T52+T53+T54+T62)</f>
        <v>864</v>
      </c>
      <c r="U13" s="20">
        <f>SUM(U14+U37+U52+U53+U54+U62)</f>
        <v>612</v>
      </c>
      <c r="V13" s="20">
        <f>SUM(V14+V37+V52+V53+V54+V62)</f>
        <v>864</v>
      </c>
      <c r="W13" s="20">
        <f>SUM(W14+W37+W52+W53+W54+W62)</f>
        <v>612</v>
      </c>
      <c r="X13" s="20">
        <f>SUM(X14+X37+X52+X53+X54+X62)</f>
        <v>864</v>
      </c>
      <c r="Y13" s="20">
        <f>SUM(Y14+Y37+Y52+Y53+Y54+Y62)</f>
        <v>2</v>
      </c>
      <c r="Z13" s="20">
        <f>SUM(Z14+Z37+Z52+Z53+Z54+Z62)</f>
        <v>1539</v>
      </c>
      <c r="AA13" s="21">
        <f>SUM(AA38+AA41)</f>
        <v>108</v>
      </c>
      <c r="AB13" s="6">
        <f>SUM(S13:X13)</f>
        <v>4428</v>
      </c>
    </row>
    <row r="14" spans="1:28" customHeight="1" ht="21">
      <c r="A14" s="26" t="s">
        <v>44</v>
      </c>
      <c r="B14" s="27" t="s">
        <v>45</v>
      </c>
      <c r="C14" s="28" t="e">
        <v>#REF!</v>
      </c>
      <c r="D14" s="28">
        <f>SUM(D16:D35)</f>
        <v>0</v>
      </c>
      <c r="E14" s="28">
        <f>SUM(E16:E35)</f>
        <v>0</v>
      </c>
      <c r="F14" s="28"/>
      <c r="G14" s="28"/>
      <c r="H14" s="28">
        <f>SUM(H16:H35)</f>
        <v>0</v>
      </c>
      <c r="I14" s="29"/>
      <c r="J14" s="29">
        <f>SUM(J15+J24+J32)</f>
        <v>1975</v>
      </c>
      <c r="K14" s="29">
        <f>SUM(K15+K24+K32)</f>
        <v>0</v>
      </c>
      <c r="L14" s="29">
        <f>SUM(L15+L24+L32)</f>
        <v>609</v>
      </c>
      <c r="M14" s="29">
        <f>SUM(M15+M24+M32)</f>
        <v>0</v>
      </c>
      <c r="N14" s="29">
        <f>SUM(N15+N24+N32)</f>
        <v>2052</v>
      </c>
      <c r="O14" s="20">
        <f>N14-P14</f>
        <v>1681</v>
      </c>
      <c r="P14" s="29">
        <f>SUM(P15+P24+P32)</f>
        <v>371</v>
      </c>
      <c r="Q14" s="29">
        <f>SUM(Q15+Q24+Q32)</f>
        <v>0</v>
      </c>
      <c r="R14" s="29">
        <f>SUM(R15+R24+R32)</f>
        <v>0</v>
      </c>
      <c r="S14" s="29">
        <f>SUM(S15+S24+S32)</f>
        <v>454</v>
      </c>
      <c r="T14" s="29">
        <f>SUM(T15+T24+T32)</f>
        <v>503</v>
      </c>
      <c r="U14" s="29">
        <f>SUM(U15+U24+U32)</f>
        <v>443</v>
      </c>
      <c r="V14" s="29">
        <f>SUM(V15+V24+V32)</f>
        <v>436</v>
      </c>
      <c r="W14" s="29">
        <f>SUM(W15+W24+W32)</f>
        <v>139</v>
      </c>
      <c r="X14" s="29">
        <f>SUM(X15+X24+X32)</f>
        <v>77</v>
      </c>
      <c r="Y14" s="29">
        <f>SUM(Y15+Y24+Y32)</f>
        <v>0</v>
      </c>
      <c r="Z14" s="29">
        <f>SUM(Z15+Z24+Z32)</f>
        <v>1381</v>
      </c>
      <c r="AA14" s="30"/>
      <c r="AB14" s="6">
        <f>SUM(S14:X14)</f>
        <v>2052</v>
      </c>
    </row>
    <row r="15" spans="1:28" customHeight="1" ht="21.75">
      <c r="A15" s="143"/>
      <c r="B15" s="144" t="s">
        <v>46</v>
      </c>
      <c r="C15" s="145">
        <f>SUM(C16:C22)</f>
        <v>0</v>
      </c>
      <c r="D15" s="145">
        <f>SUM(D16:D22)</f>
        <v>0</v>
      </c>
      <c r="E15" s="145">
        <f>SUM(E16:E22)</f>
        <v>0</v>
      </c>
      <c r="F15" s="145"/>
      <c r="G15" s="145"/>
      <c r="H15" s="145">
        <f>SUM(H16:H22)</f>
        <v>0</v>
      </c>
      <c r="I15" s="146"/>
      <c r="J15" s="148">
        <f>SUM(J16:J23)</f>
        <v>1221</v>
      </c>
      <c r="K15" s="148">
        <f>SUM(K16:K23)</f>
        <v>0</v>
      </c>
      <c r="L15" s="148">
        <f>SUM(L16:L23)</f>
        <v>314</v>
      </c>
      <c r="M15" s="148">
        <f>SUM(M16:M23)</f>
        <v>0</v>
      </c>
      <c r="N15" s="148">
        <f>SUM(N16:N23)</f>
        <v>1194</v>
      </c>
      <c r="O15" s="20">
        <f>N15-P15</f>
        <v>993</v>
      </c>
      <c r="P15" s="148">
        <f>SUM(P16:P23)</f>
        <v>201</v>
      </c>
      <c r="Q15" s="148">
        <f>SUM(Q16:Q23)</f>
        <v>0</v>
      </c>
      <c r="R15" s="148">
        <f>SUM(R16:R23)</f>
        <v>0</v>
      </c>
      <c r="S15" s="148">
        <f>SUM(S16:S23)</f>
        <v>267</v>
      </c>
      <c r="T15" s="148">
        <f>SUM(T16:T23)</f>
        <v>316</v>
      </c>
      <c r="U15" s="148">
        <f>SUM(U16:U23)</f>
        <v>237</v>
      </c>
      <c r="V15" s="148">
        <f>SUM(V16:V23)</f>
        <v>335</v>
      </c>
      <c r="W15" s="148">
        <f>SUM(W16:W23)</f>
        <v>39</v>
      </c>
      <c r="X15" s="148">
        <f>SUM(X16:X23)</f>
        <v>0</v>
      </c>
      <c r="Y15" s="143"/>
      <c r="Z15" s="150">
        <f>SUM(S15:Y15)</f>
        <v>1194</v>
      </c>
      <c r="AA15" s="149"/>
    </row>
    <row r="16" spans="1:28" customHeight="1" ht="17.25">
      <c r="A16" s="34" t="s">
        <v>47</v>
      </c>
      <c r="B16" s="36" t="s">
        <v>48</v>
      </c>
      <c r="C16" s="37" t="s">
        <v>49</v>
      </c>
      <c r="D16" s="2" t="s">
        <v>50</v>
      </c>
      <c r="E16" s="2"/>
      <c r="F16" s="165" t="s">
        <v>51</v>
      </c>
      <c r="G16" s="165"/>
      <c r="H16" s="38"/>
      <c r="I16" s="2"/>
      <c r="J16" s="34">
        <f>SUM(L16:N16)</f>
        <v>140</v>
      </c>
      <c r="K16" s="2"/>
      <c r="L16" s="37">
        <v>26</v>
      </c>
      <c r="M16" s="2"/>
      <c r="N16" s="23">
        <v>114</v>
      </c>
      <c r="O16" s="20">
        <f>N16-P16</f>
        <v>114</v>
      </c>
      <c r="P16" s="34"/>
      <c r="Q16" s="34"/>
      <c r="R16" s="39"/>
      <c r="S16" s="24">
        <v>23</v>
      </c>
      <c r="T16" s="24">
        <v>34</v>
      </c>
      <c r="U16" s="34">
        <v>17</v>
      </c>
      <c r="V16" s="34">
        <v>40</v>
      </c>
      <c r="W16" s="34"/>
      <c r="X16" s="34"/>
      <c r="Y16" s="2"/>
      <c r="Z16" s="32">
        <f>SUM(S16:V16)</f>
        <v>114</v>
      </c>
      <c r="AA16" s="40"/>
    </row>
    <row r="17" spans="1:28" customHeight="1" ht="27">
      <c r="A17" s="34" t="s">
        <v>52</v>
      </c>
      <c r="B17" s="36" t="s">
        <v>53</v>
      </c>
      <c r="C17" s="37"/>
      <c r="D17" s="2"/>
      <c r="E17" s="2"/>
      <c r="F17" s="165" t="s">
        <v>54</v>
      </c>
      <c r="G17" s="165"/>
      <c r="H17" s="38"/>
      <c r="I17" s="2"/>
      <c r="J17" s="34">
        <v>171</v>
      </c>
      <c r="K17" s="2"/>
      <c r="L17" s="37">
        <v>44</v>
      </c>
      <c r="M17" s="2"/>
      <c r="N17" s="23">
        <v>171</v>
      </c>
      <c r="O17" s="20">
        <f>N17-P17</f>
        <v>171</v>
      </c>
      <c r="P17" s="34"/>
      <c r="Q17" s="34"/>
      <c r="R17" s="39"/>
      <c r="S17" s="24">
        <v>31</v>
      </c>
      <c r="T17" s="24">
        <v>45</v>
      </c>
      <c r="U17" s="34">
        <v>43</v>
      </c>
      <c r="V17" s="34">
        <v>52</v>
      </c>
      <c r="W17" s="34"/>
      <c r="X17" s="34"/>
      <c r="Y17" s="2"/>
      <c r="Z17" s="32">
        <f>SUM(S17:S17)</f>
        <v>31</v>
      </c>
      <c r="AA17" s="40"/>
    </row>
    <row r="18" spans="1:28" customHeight="1" ht="21.75">
      <c r="A18" s="34" t="s">
        <v>55</v>
      </c>
      <c r="B18" s="36" t="s">
        <v>56</v>
      </c>
      <c r="C18" s="37"/>
      <c r="D18" s="2"/>
      <c r="E18" s="2"/>
      <c r="F18" s="165" t="s">
        <v>54</v>
      </c>
      <c r="G18" s="165"/>
      <c r="H18" s="38"/>
      <c r="I18" s="2"/>
      <c r="J18" s="34">
        <f>SUM(L18:L18)</f>
        <v>85</v>
      </c>
      <c r="K18" s="2"/>
      <c r="L18" s="37">
        <v>85</v>
      </c>
      <c r="M18" s="2"/>
      <c r="N18" s="34">
        <v>171</v>
      </c>
      <c r="O18" s="20">
        <f>N18-P18</f>
        <v>171</v>
      </c>
      <c r="P18" s="34"/>
      <c r="Q18" s="34"/>
      <c r="R18" s="39"/>
      <c r="S18" s="34">
        <v>34</v>
      </c>
      <c r="T18" s="34">
        <v>46</v>
      </c>
      <c r="U18" s="34">
        <v>28</v>
      </c>
      <c r="V18" s="34">
        <v>63</v>
      </c>
      <c r="W18" s="34"/>
      <c r="X18" s="34"/>
      <c r="Y18" s="2"/>
      <c r="Z18" s="32">
        <f>SUM(S18:S18)</f>
        <v>34</v>
      </c>
      <c r="AA18" s="40"/>
    </row>
    <row r="19" spans="1:28" customHeight="1" ht="28.5">
      <c r="A19" s="34" t="s">
        <v>57</v>
      </c>
      <c r="B19" s="41" t="s">
        <v>58</v>
      </c>
      <c r="C19" s="37" t="s">
        <v>49</v>
      </c>
      <c r="D19" s="2"/>
      <c r="E19" s="2"/>
      <c r="F19" s="165" t="s">
        <v>51</v>
      </c>
      <c r="G19" s="165"/>
      <c r="H19" s="38"/>
      <c r="I19" s="2"/>
      <c r="J19" s="34">
        <f>SUM(L19:N19)</f>
        <v>320</v>
      </c>
      <c r="K19" s="3"/>
      <c r="L19" s="164">
        <v>35</v>
      </c>
      <c r="M19" s="2"/>
      <c r="N19" s="34">
        <v>285</v>
      </c>
      <c r="O19" s="20">
        <f>N19-P19</f>
        <v>250</v>
      </c>
      <c r="P19" s="34">
        <v>35</v>
      </c>
      <c r="Q19" s="44"/>
      <c r="R19" s="40"/>
      <c r="S19" s="34">
        <v>77</v>
      </c>
      <c r="T19" s="34">
        <v>80</v>
      </c>
      <c r="U19" s="34">
        <v>51</v>
      </c>
      <c r="V19" s="34">
        <v>77</v>
      </c>
      <c r="W19" s="34"/>
      <c r="X19" s="34"/>
      <c r="Y19" s="45"/>
      <c r="Z19" s="32">
        <f>SUM(S19:S19)</f>
        <v>77</v>
      </c>
      <c r="AA19" s="47"/>
    </row>
    <row r="20" spans="1:28" customHeight="1" ht="21">
      <c r="A20" s="34" t="s">
        <v>59</v>
      </c>
      <c r="B20" s="36" t="s">
        <v>60</v>
      </c>
      <c r="C20" s="37"/>
      <c r="D20" s="2"/>
      <c r="E20" s="2"/>
      <c r="F20" s="165" t="s">
        <v>54</v>
      </c>
      <c r="G20" s="165"/>
      <c r="H20" s="38"/>
      <c r="I20" s="2"/>
      <c r="J20" s="34">
        <f>SUM(L20:N20)</f>
        <v>191</v>
      </c>
      <c r="K20" s="2"/>
      <c r="L20" s="37">
        <v>20</v>
      </c>
      <c r="M20" s="2"/>
      <c r="N20" s="34">
        <v>171</v>
      </c>
      <c r="O20" s="20">
        <f>N20-P20</f>
        <v>171</v>
      </c>
      <c r="P20" s="34"/>
      <c r="Q20" s="34"/>
      <c r="R20" s="39"/>
      <c r="S20" s="34">
        <v>34</v>
      </c>
      <c r="T20" s="34">
        <v>38</v>
      </c>
      <c r="U20" s="34">
        <v>46</v>
      </c>
      <c r="V20" s="34">
        <v>53</v>
      </c>
      <c r="W20" s="34"/>
      <c r="X20" s="34"/>
      <c r="Y20" s="2"/>
      <c r="Z20" s="32">
        <f>SUM(S20:S20)</f>
        <v>34</v>
      </c>
      <c r="AA20" s="40"/>
    </row>
    <row r="21" spans="1:28" customHeight="1" ht="21">
      <c r="A21" s="34" t="s">
        <v>61</v>
      </c>
      <c r="B21" s="36" t="s">
        <v>62</v>
      </c>
      <c r="C21" s="37"/>
      <c r="D21" s="2"/>
      <c r="E21" s="2"/>
      <c r="F21" s="165" t="s">
        <v>54</v>
      </c>
      <c r="G21" s="165"/>
      <c r="H21" s="38"/>
      <c r="I21" s="2"/>
      <c r="J21" s="34">
        <f>SUM(L21:N21)</f>
        <v>231</v>
      </c>
      <c r="K21" s="3"/>
      <c r="L21" s="164">
        <v>60</v>
      </c>
      <c r="M21" s="2"/>
      <c r="N21" s="34">
        <v>171</v>
      </c>
      <c r="O21" s="20">
        <f>N21-P21</f>
        <v>10</v>
      </c>
      <c r="P21" s="34">
        <v>161</v>
      </c>
      <c r="Q21" s="34"/>
      <c r="R21" s="39"/>
      <c r="S21" s="34">
        <v>34</v>
      </c>
      <c r="T21" s="34">
        <v>53</v>
      </c>
      <c r="U21" s="34">
        <v>34</v>
      </c>
      <c r="V21" s="34">
        <v>50</v>
      </c>
      <c r="W21" s="34"/>
      <c r="X21" s="34"/>
      <c r="Y21" s="2"/>
      <c r="Z21" s="32">
        <f>SUM(S21:S21)</f>
        <v>34</v>
      </c>
      <c r="AA21" s="40"/>
    </row>
    <row r="22" spans="1:28" customHeight="1" ht="20.25">
      <c r="A22" s="34" t="s">
        <v>63</v>
      </c>
      <c r="B22" s="41" t="s">
        <v>64</v>
      </c>
      <c r="C22" s="37"/>
      <c r="D22" s="2"/>
      <c r="E22" s="165" t="s">
        <v>54</v>
      </c>
      <c r="F22" s="165"/>
      <c r="G22" s="165"/>
      <c r="H22" s="38"/>
      <c r="I22" s="2"/>
      <c r="J22" s="34">
        <f>SUM(L22:L22)</f>
        <v>36</v>
      </c>
      <c r="K22" s="3"/>
      <c r="L22" s="164">
        <v>36</v>
      </c>
      <c r="M22" s="2"/>
      <c r="N22" s="34">
        <v>72</v>
      </c>
      <c r="O22" s="20">
        <f>N22-P22</f>
        <v>72</v>
      </c>
      <c r="P22" s="34"/>
      <c r="Q22" s="34"/>
      <c r="R22" s="39"/>
      <c r="S22" s="34">
        <v>34</v>
      </c>
      <c r="T22" s="34">
        <v>20</v>
      </c>
      <c r="U22" s="34">
        <v>18</v>
      </c>
      <c r="V22" s="34"/>
      <c r="W22" s="34"/>
      <c r="X22" s="34"/>
      <c r="Y22" s="2"/>
      <c r="Z22" s="32">
        <f>SUM(S22:S22)</f>
        <v>34</v>
      </c>
      <c r="AA22" s="40"/>
    </row>
    <row r="23" spans="1:28" customHeight="1" ht="20.25">
      <c r="A23" s="49" t="s">
        <v>65</v>
      </c>
      <c r="B23" s="60" t="s">
        <v>66</v>
      </c>
      <c r="C23" s="58"/>
      <c r="D23" s="2"/>
      <c r="E23" s="2"/>
      <c r="F23" s="165"/>
      <c r="G23" s="165"/>
      <c r="H23" s="38"/>
      <c r="I23" s="58"/>
      <c r="J23" s="34">
        <f>SUM(L23:N23)</f>
        <v>47</v>
      </c>
      <c r="K23" s="3"/>
      <c r="L23" s="164">
        <v>8</v>
      </c>
      <c r="M23" s="3"/>
      <c r="N23" s="43">
        <v>39</v>
      </c>
      <c r="O23" s="20">
        <f>N23-P23</f>
        <v>34</v>
      </c>
      <c r="P23" s="43">
        <v>5</v>
      </c>
      <c r="Q23" s="44"/>
      <c r="R23" s="40"/>
      <c r="S23" s="61"/>
      <c r="T23" s="34"/>
      <c r="U23" s="61"/>
      <c r="V23" s="34"/>
      <c r="W23" s="61">
        <v>39</v>
      </c>
      <c r="X23" s="61"/>
      <c r="Y23" s="45"/>
      <c r="Z23" s="32">
        <f>SUM(S23:V23)</f>
        <v>0</v>
      </c>
      <c r="AA23" s="59"/>
    </row>
    <row r="24" spans="1:28" customHeight="1" ht="30">
      <c r="A24" s="147"/>
      <c r="B24" s="151" t="s">
        <v>67</v>
      </c>
      <c r="C24" s="152">
        <f>SUM(C25:C29)</f>
        <v>0</v>
      </c>
      <c r="D24" s="152">
        <f>SUM(D25:D29)</f>
        <v>0</v>
      </c>
      <c r="E24" s="152">
        <f>SUM(E25:E29)</f>
        <v>0</v>
      </c>
      <c r="F24" s="152"/>
      <c r="G24" s="152"/>
      <c r="H24" s="152">
        <f>SUM(H25:H29)</f>
        <v>0</v>
      </c>
      <c r="I24" s="153"/>
      <c r="J24" s="154">
        <f>SUM(J25:J31)</f>
        <v>690</v>
      </c>
      <c r="K24" s="154">
        <f>SUM(K25:K31)</f>
        <v>0</v>
      </c>
      <c r="L24" s="154">
        <f>SUM(L25:L31)</f>
        <v>231</v>
      </c>
      <c r="M24" s="154">
        <f>SUM(M25:M31)</f>
        <v>0</v>
      </c>
      <c r="N24" s="154">
        <f>SUM(N25:N31)</f>
        <v>717</v>
      </c>
      <c r="O24" s="154">
        <f>N24-P24</f>
        <v>552</v>
      </c>
      <c r="P24" s="154">
        <f>SUM(P25:P31)</f>
        <v>165</v>
      </c>
      <c r="Q24" s="154">
        <f>SUM(Q25:Q31)</f>
        <v>0</v>
      </c>
      <c r="R24" s="154">
        <f>SUM(R25:R31)</f>
        <v>0</v>
      </c>
      <c r="S24" s="154">
        <f>SUM(S25:S31)</f>
        <v>187</v>
      </c>
      <c r="T24" s="154">
        <f>SUM(T25:T31)</f>
        <v>187</v>
      </c>
      <c r="U24" s="154">
        <f>SUM(U25:U31)</f>
        <v>206</v>
      </c>
      <c r="V24" s="154">
        <f>SUM(V25:V31)</f>
        <v>101</v>
      </c>
      <c r="W24" s="154">
        <f>SUM(W25:W31)</f>
        <v>36</v>
      </c>
      <c r="X24" s="154">
        <f>SUM(X25:X31)</f>
        <v>0</v>
      </c>
      <c r="Y24" s="153"/>
      <c r="Z24" s="150">
        <f>SUM(S24:S24)</f>
        <v>187</v>
      </c>
      <c r="AA24" s="155"/>
    </row>
    <row r="25" spans="1:28" customHeight="1" ht="16.5">
      <c r="A25" s="34" t="s">
        <v>68</v>
      </c>
      <c r="B25" s="41" t="s">
        <v>69</v>
      </c>
      <c r="C25" s="37" t="s">
        <v>49</v>
      </c>
      <c r="D25" s="2"/>
      <c r="E25" s="165" t="s">
        <v>54</v>
      </c>
      <c r="F25" s="165"/>
      <c r="G25" s="165"/>
      <c r="H25" s="38"/>
      <c r="I25" s="2"/>
      <c r="J25" s="34">
        <f>SUM(L25:L25)</f>
        <v>37</v>
      </c>
      <c r="K25" s="3"/>
      <c r="L25" s="3">
        <v>37</v>
      </c>
      <c r="M25" s="2"/>
      <c r="N25" s="34">
        <v>114</v>
      </c>
      <c r="O25" s="42">
        <f>N25-P25</f>
        <v>88</v>
      </c>
      <c r="P25" s="34">
        <v>26</v>
      </c>
      <c r="Q25" s="34"/>
      <c r="R25" s="39"/>
      <c r="S25" s="34">
        <v>34</v>
      </c>
      <c r="T25" s="34">
        <v>58</v>
      </c>
      <c r="U25" s="34">
        <v>22</v>
      </c>
      <c r="V25" s="34"/>
      <c r="W25" s="34"/>
      <c r="X25" s="34"/>
      <c r="Y25" s="2"/>
      <c r="Z25" s="32">
        <f>SUM(S25:S25)</f>
        <v>34</v>
      </c>
      <c r="AA25" s="40"/>
    </row>
    <row r="26" spans="1:28" customHeight="1" ht="13.5">
      <c r="A26" s="34" t="s">
        <v>70</v>
      </c>
      <c r="B26" s="36" t="s">
        <v>71</v>
      </c>
      <c r="C26" s="37"/>
      <c r="D26" s="2"/>
      <c r="E26" s="2"/>
      <c r="F26" s="165" t="s">
        <v>54</v>
      </c>
      <c r="G26" s="165"/>
      <c r="H26" s="38"/>
      <c r="I26" s="2"/>
      <c r="J26" s="34">
        <f>SUM(L26:N26)</f>
        <v>191</v>
      </c>
      <c r="K26" s="2"/>
      <c r="L26" s="2">
        <v>20</v>
      </c>
      <c r="M26" s="2"/>
      <c r="N26" s="34">
        <v>171</v>
      </c>
      <c r="O26" s="42">
        <f>N26-P26</f>
        <v>171</v>
      </c>
      <c r="P26" s="34"/>
      <c r="Q26" s="34"/>
      <c r="R26" s="39"/>
      <c r="S26" s="34">
        <v>34</v>
      </c>
      <c r="T26" s="34">
        <v>40</v>
      </c>
      <c r="U26" s="34">
        <v>51</v>
      </c>
      <c r="V26" s="34">
        <v>46</v>
      </c>
      <c r="W26" s="34"/>
      <c r="X26" s="34"/>
      <c r="Y26" s="2"/>
      <c r="Z26" s="32">
        <f>SUM(S26:S26)</f>
        <v>34</v>
      </c>
      <c r="AA26" s="40"/>
    </row>
    <row r="27" spans="1:28" customHeight="1" ht="22.5">
      <c r="A27" s="34" t="s">
        <v>72</v>
      </c>
      <c r="B27" s="41" t="s">
        <v>73</v>
      </c>
      <c r="C27" s="37"/>
      <c r="D27" s="165" t="s">
        <v>54</v>
      </c>
      <c r="E27" s="2"/>
      <c r="F27" s="165"/>
      <c r="G27" s="165"/>
      <c r="H27" s="38"/>
      <c r="I27" s="2"/>
      <c r="J27" s="34">
        <f>SUM(L27:L27)</f>
        <v>18</v>
      </c>
      <c r="K27" s="3"/>
      <c r="L27" s="3">
        <v>18</v>
      </c>
      <c r="M27" s="2"/>
      <c r="N27" s="34">
        <v>36</v>
      </c>
      <c r="O27" s="42">
        <f>N27-P27</f>
        <v>28</v>
      </c>
      <c r="P27" s="34">
        <v>8</v>
      </c>
      <c r="Q27" s="34"/>
      <c r="R27" s="39"/>
      <c r="S27" s="34">
        <v>17</v>
      </c>
      <c r="T27" s="34">
        <v>19</v>
      </c>
      <c r="U27" s="34"/>
      <c r="V27" s="34"/>
      <c r="W27" s="34"/>
      <c r="X27" s="34"/>
      <c r="Y27" s="2"/>
      <c r="Z27" s="32">
        <f>SUM(S27:S27)</f>
        <v>17</v>
      </c>
      <c r="AA27" s="40"/>
    </row>
    <row r="28" spans="1:28" customHeight="1" ht="20.25">
      <c r="A28" s="34" t="s">
        <v>74</v>
      </c>
      <c r="B28" s="41" t="s">
        <v>75</v>
      </c>
      <c r="C28" s="37"/>
      <c r="D28" s="2"/>
      <c r="E28" s="2"/>
      <c r="F28" s="165" t="s">
        <v>54</v>
      </c>
      <c r="G28" s="165"/>
      <c r="H28" s="38"/>
      <c r="I28" s="2"/>
      <c r="J28" s="34">
        <f>SUM(L28:L28)</f>
        <v>0</v>
      </c>
      <c r="K28" s="3"/>
      <c r="L28" s="3"/>
      <c r="M28" s="2"/>
      <c r="N28" s="34">
        <v>72</v>
      </c>
      <c r="O28" s="42">
        <f>N28-P28</f>
        <v>62</v>
      </c>
      <c r="P28" s="34">
        <v>10</v>
      </c>
      <c r="Q28" s="34"/>
      <c r="R28" s="39"/>
      <c r="S28" s="34"/>
      <c r="T28" s="34"/>
      <c r="U28" s="34">
        <v>41</v>
      </c>
      <c r="V28" s="34">
        <v>31</v>
      </c>
      <c r="W28" s="34"/>
      <c r="X28" s="34"/>
      <c r="Y28" s="2"/>
      <c r="Z28" s="32">
        <f>SUM(S28:S28)</f>
        <v>0</v>
      </c>
      <c r="AA28" s="40"/>
    </row>
    <row r="29" spans="1:28" customHeight="1" ht="24">
      <c r="A29" s="34" t="s">
        <v>76</v>
      </c>
      <c r="B29" s="41" t="s">
        <v>77</v>
      </c>
      <c r="C29" s="37"/>
      <c r="D29" s="2"/>
      <c r="E29" s="2"/>
      <c r="F29" s="165"/>
      <c r="G29" s="165" t="s">
        <v>54</v>
      </c>
      <c r="H29" s="38"/>
      <c r="I29" s="2"/>
      <c r="J29" s="34">
        <f>SUM(L29:L29)</f>
        <v>18</v>
      </c>
      <c r="K29" s="3"/>
      <c r="L29" s="3">
        <v>18</v>
      </c>
      <c r="M29" s="2"/>
      <c r="N29" s="34">
        <v>36</v>
      </c>
      <c r="O29" s="42">
        <f>N29-P29</f>
        <v>28</v>
      </c>
      <c r="P29" s="34">
        <v>8</v>
      </c>
      <c r="Q29" s="34"/>
      <c r="R29" s="39"/>
      <c r="S29" s="34"/>
      <c r="T29" s="34"/>
      <c r="U29" s="34"/>
      <c r="V29" s="34"/>
      <c r="W29" s="34">
        <v>36</v>
      </c>
      <c r="X29" s="34"/>
      <c r="Y29" s="2"/>
      <c r="Z29" s="32">
        <f>SUM(S29:S29)</f>
        <v>0</v>
      </c>
      <c r="AA29" s="40"/>
    </row>
    <row r="30" spans="1:28" customHeight="1" ht="20.25">
      <c r="A30" s="34" t="s">
        <v>78</v>
      </c>
      <c r="B30" s="41" t="s">
        <v>79</v>
      </c>
      <c r="C30" s="37"/>
      <c r="D30" s="2"/>
      <c r="E30" s="165" t="s">
        <v>54</v>
      </c>
      <c r="F30" s="165"/>
      <c r="G30" s="165"/>
      <c r="H30" s="38"/>
      <c r="I30" s="2"/>
      <c r="J30" s="34">
        <f>SUM(L30:N30)</f>
        <v>161</v>
      </c>
      <c r="K30" s="3"/>
      <c r="L30" s="3">
        <v>53</v>
      </c>
      <c r="M30" s="2"/>
      <c r="N30" s="34">
        <v>108</v>
      </c>
      <c r="O30" s="42">
        <f>N30-P30</f>
        <v>45</v>
      </c>
      <c r="P30" s="43">
        <v>63</v>
      </c>
      <c r="Q30" s="44"/>
      <c r="R30" s="40"/>
      <c r="S30" s="34">
        <v>34</v>
      </c>
      <c r="T30" s="34">
        <v>46</v>
      </c>
      <c r="U30" s="34">
        <v>28</v>
      </c>
      <c r="V30" s="48"/>
      <c r="W30" s="34"/>
      <c r="X30" s="34"/>
      <c r="Y30" s="45"/>
      <c r="Z30" s="46">
        <f>SUM(S30:S30)</f>
        <v>34</v>
      </c>
      <c r="AA30" s="47"/>
    </row>
    <row r="31" spans="1:28" customHeight="1" ht="21.75">
      <c r="A31" s="49" t="s">
        <v>80</v>
      </c>
      <c r="B31" s="142" t="s">
        <v>81</v>
      </c>
      <c r="C31" s="37" t="s">
        <v>49</v>
      </c>
      <c r="D31" s="50"/>
      <c r="E31" s="50"/>
      <c r="F31" s="165" t="s">
        <v>51</v>
      </c>
      <c r="G31" s="166"/>
      <c r="H31" s="51"/>
      <c r="I31" s="50"/>
      <c r="J31" s="34">
        <f>SUM(L31:N31)</f>
        <v>265</v>
      </c>
      <c r="K31" s="4"/>
      <c r="L31" s="4">
        <v>85</v>
      </c>
      <c r="M31" s="4"/>
      <c r="N31" s="52">
        <v>180</v>
      </c>
      <c r="O31" s="42">
        <f>N31-P31</f>
        <v>130</v>
      </c>
      <c r="P31" s="52">
        <v>50</v>
      </c>
      <c r="Q31" s="53"/>
      <c r="R31" s="54"/>
      <c r="S31" s="49">
        <v>68</v>
      </c>
      <c r="T31" s="49">
        <v>24</v>
      </c>
      <c r="U31" s="49">
        <v>64</v>
      </c>
      <c r="V31" s="49">
        <v>24</v>
      </c>
      <c r="W31" s="49"/>
      <c r="X31" s="49"/>
      <c r="Y31" s="55"/>
      <c r="Z31" s="56">
        <f>SUM(S31:S31)</f>
        <v>68</v>
      </c>
      <c r="AA31" s="57"/>
    </row>
    <row r="32" spans="1:28" customHeight="1" ht="17.25">
      <c r="A32" s="147"/>
      <c r="B32" s="156" t="s">
        <v>82</v>
      </c>
      <c r="C32" s="157">
        <f>SUM(C33:C35)</f>
        <v>0</v>
      </c>
      <c r="D32" s="157">
        <f>SUM(D33:D35)</f>
        <v>0</v>
      </c>
      <c r="E32" s="157">
        <f>SUM(E33:E35)</f>
        <v>0</v>
      </c>
      <c r="F32" s="157"/>
      <c r="G32" s="157"/>
      <c r="H32" s="157">
        <f>SUM(H33:H35)</f>
        <v>0</v>
      </c>
      <c r="I32" s="157"/>
      <c r="J32" s="158">
        <f>SUM(L32:L32)</f>
        <v>64</v>
      </c>
      <c r="K32" s="154"/>
      <c r="L32" s="154">
        <f>SUM(L33:L35)</f>
        <v>64</v>
      </c>
      <c r="M32" s="154">
        <f>SUM(M33:M35)</f>
        <v>0</v>
      </c>
      <c r="N32" s="154">
        <f>SUM(N33:N35)</f>
        <v>141</v>
      </c>
      <c r="O32" s="154">
        <f>N32-P32</f>
        <v>136</v>
      </c>
      <c r="P32" s="154">
        <f>SUM(P33:P35)</f>
        <v>5</v>
      </c>
      <c r="Q32" s="154">
        <f>SUM(Q33:Q35)</f>
        <v>0</v>
      </c>
      <c r="R32" s="154">
        <f>SUM(R33:R35)</f>
        <v>0</v>
      </c>
      <c r="S32" s="154">
        <f>SUM(S33:S35)</f>
        <v>0</v>
      </c>
      <c r="T32" s="154">
        <f>SUM(T33:T35)</f>
        <v>0</v>
      </c>
      <c r="U32" s="154">
        <f>SUM(U33:U35)</f>
        <v>0</v>
      </c>
      <c r="V32" s="154">
        <f>SUM(V33:V35)</f>
        <v>0</v>
      </c>
      <c r="W32" s="154">
        <f>SUM(W33:W35)</f>
        <v>64</v>
      </c>
      <c r="X32" s="154">
        <f>SUM(X33:X35)</f>
        <v>77</v>
      </c>
      <c r="Y32" s="159"/>
      <c r="Z32" s="160">
        <f>SUM(S32:S32)</f>
        <v>0</v>
      </c>
      <c r="AA32" s="161"/>
    </row>
    <row r="33" spans="1:28" customHeight="1" ht="20.25">
      <c r="A33" s="49" t="s">
        <v>65</v>
      </c>
      <c r="B33" s="168" t="s">
        <v>83</v>
      </c>
      <c r="C33" s="58"/>
      <c r="D33" s="2"/>
      <c r="E33" s="2"/>
      <c r="F33" s="165"/>
      <c r="G33" s="165" t="s">
        <v>54</v>
      </c>
      <c r="H33" s="38"/>
      <c r="I33" s="58"/>
      <c r="J33" s="34">
        <f>SUM(L33:L33)</f>
        <v>10</v>
      </c>
      <c r="K33" s="3"/>
      <c r="L33" s="5">
        <v>10</v>
      </c>
      <c r="M33" s="3"/>
      <c r="N33" s="43">
        <v>21</v>
      </c>
      <c r="O33" s="42">
        <f>N33-P33</f>
        <v>21</v>
      </c>
      <c r="P33" s="43"/>
      <c r="Q33" s="44"/>
      <c r="R33" s="40"/>
      <c r="S33" s="61"/>
      <c r="T33" s="34"/>
      <c r="U33" s="61"/>
      <c r="V33" s="34"/>
      <c r="W33" s="61">
        <v>21</v>
      </c>
      <c r="X33" s="61"/>
      <c r="Y33" s="45"/>
      <c r="Z33" s="59">
        <f>SUM(S33:S33)</f>
        <v>0</v>
      </c>
      <c r="AA33" s="59"/>
    </row>
    <row r="34" spans="1:28" customHeight="1" ht="23.25">
      <c r="A34" s="49" t="s">
        <v>84</v>
      </c>
      <c r="B34" s="60" t="s">
        <v>85</v>
      </c>
      <c r="C34" s="58"/>
      <c r="D34" s="2"/>
      <c r="E34" s="2"/>
      <c r="F34" s="165"/>
      <c r="G34" s="165"/>
      <c r="H34" s="165" t="s">
        <v>54</v>
      </c>
      <c r="I34" s="58"/>
      <c r="J34" s="34">
        <f>SUM(L34:L34)</f>
        <v>24</v>
      </c>
      <c r="K34" s="3"/>
      <c r="L34" s="5">
        <v>24</v>
      </c>
      <c r="M34" s="3"/>
      <c r="N34" s="43">
        <v>60</v>
      </c>
      <c r="O34" s="42">
        <f>N34-P34</f>
        <v>60</v>
      </c>
      <c r="P34" s="43"/>
      <c r="Q34" s="44"/>
      <c r="R34" s="40"/>
      <c r="S34" s="62"/>
      <c r="T34" s="34"/>
      <c r="U34" s="61"/>
      <c r="V34" s="34"/>
      <c r="W34" s="61">
        <v>15</v>
      </c>
      <c r="X34" s="61">
        <v>45</v>
      </c>
      <c r="Y34" s="45"/>
      <c r="Z34" s="59">
        <f>SUM(S34:S34)</f>
        <v>0</v>
      </c>
      <c r="AA34" s="63"/>
      <c r="AB34" s="25"/>
    </row>
    <row r="35" spans="1:28" customHeight="1" ht="24">
      <c r="A35" s="49" t="s">
        <v>86</v>
      </c>
      <c r="B35" s="60" t="s">
        <v>87</v>
      </c>
      <c r="C35" s="58"/>
      <c r="D35" s="2"/>
      <c r="E35" s="2"/>
      <c r="F35" s="165"/>
      <c r="G35" s="165"/>
      <c r="H35" s="165" t="s">
        <v>54</v>
      </c>
      <c r="I35" s="58"/>
      <c r="J35" s="34">
        <f>SUM(L35:L35)</f>
        <v>30</v>
      </c>
      <c r="K35" s="3"/>
      <c r="L35" s="3">
        <v>30</v>
      </c>
      <c r="M35" s="3"/>
      <c r="N35" s="43">
        <v>60</v>
      </c>
      <c r="O35" s="42">
        <f>N35-P35</f>
        <v>55</v>
      </c>
      <c r="P35" s="43">
        <v>5</v>
      </c>
      <c r="Q35" s="44"/>
      <c r="R35" s="40"/>
      <c r="S35" s="64"/>
      <c r="T35" s="34"/>
      <c r="U35" s="61"/>
      <c r="V35" s="34"/>
      <c r="W35" s="61">
        <v>28</v>
      </c>
      <c r="X35" s="34">
        <v>32</v>
      </c>
      <c r="Y35" s="45"/>
      <c r="Z35" s="59">
        <f>SUM(S35:S35)</f>
        <v>0</v>
      </c>
      <c r="AA35" s="59"/>
    </row>
    <row r="36" spans="1:28" customHeight="1" ht="23.25" s="25" customFormat="1">
      <c r="A36" s="65"/>
      <c r="B36" s="66" t="s">
        <v>88</v>
      </c>
      <c r="C36" s="67"/>
      <c r="D36" s="67"/>
      <c r="E36" s="67"/>
      <c r="F36" s="67"/>
      <c r="G36" s="67"/>
      <c r="H36" s="67"/>
      <c r="I36" s="67"/>
      <c r="J36" s="67"/>
      <c r="K36" s="67"/>
      <c r="L36" s="68">
        <v>288</v>
      </c>
      <c r="M36" s="67"/>
      <c r="N36" s="68">
        <f>SUM(N37+N52)</f>
        <v>369</v>
      </c>
      <c r="O36" s="42">
        <f>N36-P36</f>
        <v>251</v>
      </c>
      <c r="P36" s="68">
        <f>SUM(P37+P52)</f>
        <v>118</v>
      </c>
      <c r="Q36" s="68">
        <f>SUM(Q37+Q52)</f>
        <v>0</v>
      </c>
      <c r="R36" s="68">
        <f>SUM(R37+R52)</f>
        <v>0</v>
      </c>
      <c r="S36" s="68">
        <f>SUM(S37+S52)</f>
        <v>158</v>
      </c>
      <c r="T36" s="68">
        <f>SUM(T37+T52)</f>
        <v>325</v>
      </c>
      <c r="U36" s="68">
        <f>SUM(U37+U52)</f>
        <v>169</v>
      </c>
      <c r="V36" s="68">
        <f>SUM(V37+V52)</f>
        <v>320</v>
      </c>
      <c r="W36" s="68">
        <f>SUM(W37+W52)</f>
        <v>473</v>
      </c>
      <c r="X36" s="68">
        <f>SUM(X37+X52)</f>
        <v>679</v>
      </c>
      <c r="Y36" s="67"/>
      <c r="Z36" s="34"/>
      <c r="AA36" s="69"/>
    </row>
    <row r="37" spans="1:28" customHeight="1" ht="20.25">
      <c r="A37" s="70" t="s">
        <v>89</v>
      </c>
      <c r="B37" s="71" t="s">
        <v>90</v>
      </c>
      <c r="C37" s="72">
        <f>SUM(C38+C41)</f>
        <v>0</v>
      </c>
      <c r="D37" s="72">
        <f>SUM(D38+D41)</f>
        <v>0</v>
      </c>
      <c r="E37" s="72">
        <f>SUM(E38+E41)</f>
        <v>0</v>
      </c>
      <c r="F37" s="72"/>
      <c r="G37" s="72"/>
      <c r="H37" s="72">
        <f>SUM(H38+H41)</f>
        <v>0</v>
      </c>
      <c r="I37" s="73"/>
      <c r="J37" s="73"/>
      <c r="K37" s="73"/>
      <c r="L37" s="73"/>
      <c r="M37" s="73"/>
      <c r="N37" s="70">
        <f>SUM(N38+N41)</f>
        <v>329</v>
      </c>
      <c r="O37" s="70">
        <f>SUM(O38+O41)</f>
        <v>334</v>
      </c>
      <c r="P37" s="70">
        <f>SUM(P38+P41)</f>
        <v>83</v>
      </c>
      <c r="Q37" s="70">
        <f>SUM(Q38+Q41)</f>
        <v>0</v>
      </c>
      <c r="R37" s="70">
        <f>SUM(R38+R41)</f>
        <v>0</v>
      </c>
      <c r="S37" s="70">
        <f>SUM(S38+S41)</f>
        <v>158</v>
      </c>
      <c r="T37" s="70">
        <f>SUM(T38+T41)</f>
        <v>325</v>
      </c>
      <c r="U37" s="70">
        <f>SUM(U38+U41)</f>
        <v>169</v>
      </c>
      <c r="V37" s="70">
        <f>SUM(V38+V41)</f>
        <v>320</v>
      </c>
      <c r="W37" s="70">
        <f>SUM(W38+W41)</f>
        <v>473</v>
      </c>
      <c r="X37" s="70">
        <f>SUM(X38+X41)</f>
        <v>639</v>
      </c>
      <c r="Y37" s="70">
        <f>SUM(Y38+Y41)</f>
        <v>0</v>
      </c>
      <c r="Z37" s="74">
        <f>SUM(S37:S37)</f>
        <v>158</v>
      </c>
      <c r="AA37" s="75"/>
    </row>
    <row r="38" spans="1:28" customHeight="1" ht="27">
      <c r="A38" s="76" t="s">
        <v>91</v>
      </c>
      <c r="B38" s="77" t="s">
        <v>92</v>
      </c>
      <c r="C38" s="78">
        <f>SUM(C39:C40)</f>
        <v>0</v>
      </c>
      <c r="D38" s="78">
        <f>SUM(D39:D40)</f>
        <v>0</v>
      </c>
      <c r="E38" s="78">
        <f>SUM(E39:E40)</f>
        <v>0</v>
      </c>
      <c r="F38" s="78"/>
      <c r="G38" s="78"/>
      <c r="H38" s="78">
        <f>SUM(H39:H40)</f>
        <v>0</v>
      </c>
      <c r="I38" s="76"/>
      <c r="J38" s="79">
        <f>SUM(J39:J40)</f>
        <v>101</v>
      </c>
      <c r="K38" s="79">
        <f>SUM(K39:K40)</f>
        <v>0</v>
      </c>
      <c r="L38" s="79">
        <f>SUM(L39:L40)</f>
        <v>32</v>
      </c>
      <c r="M38" s="79">
        <f>SUM(M39:M40)</f>
        <v>0</v>
      </c>
      <c r="N38" s="79">
        <f>SUM(N39:N40)</f>
        <v>69</v>
      </c>
      <c r="O38" s="79">
        <f>SUM(O39:O40)</f>
        <v>55</v>
      </c>
      <c r="P38" s="79">
        <f>SUM(P39:P40)</f>
        <v>14</v>
      </c>
      <c r="Q38" s="79">
        <f>SUM(Q39:Q40)</f>
        <v>0</v>
      </c>
      <c r="R38" s="79">
        <f>SUM(R39:R40)</f>
        <v>0</v>
      </c>
      <c r="S38" s="79">
        <f>SUM(S39:S40)</f>
        <v>0</v>
      </c>
      <c r="T38" s="79">
        <f>SUM(T39:T40)</f>
        <v>0</v>
      </c>
      <c r="U38" s="79">
        <f>SUM(U39:U40)</f>
        <v>0</v>
      </c>
      <c r="V38" s="79">
        <f>SUM(V39:V40)</f>
        <v>0</v>
      </c>
      <c r="W38" s="79">
        <f>SUM(W39:W40)</f>
        <v>69</v>
      </c>
      <c r="X38" s="79">
        <f>SUM(X39:X40)</f>
        <v>0</v>
      </c>
      <c r="Y38" s="79">
        <f>SUM(Y39:Y40)</f>
        <v>0</v>
      </c>
      <c r="Z38" s="79">
        <f>SUM(Z39:Z40)</f>
        <v>0</v>
      </c>
      <c r="AA38" s="80">
        <v>9</v>
      </c>
    </row>
    <row r="39" spans="1:28" customHeight="1" ht="30">
      <c r="A39" s="34" t="s">
        <v>93</v>
      </c>
      <c r="B39" s="81" t="s">
        <v>94</v>
      </c>
      <c r="C39" s="37"/>
      <c r="D39" s="2"/>
      <c r="E39" s="2"/>
      <c r="F39" s="165"/>
      <c r="G39" s="165" t="s">
        <v>54</v>
      </c>
      <c r="H39" s="38"/>
      <c r="I39" s="2"/>
      <c r="J39" s="34">
        <f>SUM(L39:N39)</f>
        <v>53</v>
      </c>
      <c r="K39" s="2"/>
      <c r="L39" s="2">
        <v>16</v>
      </c>
      <c r="M39" s="2"/>
      <c r="N39" s="34">
        <v>37</v>
      </c>
      <c r="O39" s="34">
        <v>25</v>
      </c>
      <c r="P39" s="34">
        <v>12</v>
      </c>
      <c r="Q39" s="34"/>
      <c r="R39" s="39"/>
      <c r="S39" s="34"/>
      <c r="T39" s="34"/>
      <c r="U39" s="34"/>
      <c r="V39" s="34"/>
      <c r="W39" s="34">
        <v>37</v>
      </c>
      <c r="X39" s="34"/>
      <c r="Y39" s="2"/>
      <c r="Z39" s="82">
        <f>SUM(S39:S39)</f>
        <v>0</v>
      </c>
      <c r="AA39" s="38"/>
    </row>
    <row r="40" spans="1:28" customHeight="1" ht="18.75">
      <c r="A40" s="34" t="s">
        <v>95</v>
      </c>
      <c r="B40" s="83" t="s">
        <v>96</v>
      </c>
      <c r="C40" s="37"/>
      <c r="D40" s="2"/>
      <c r="E40" s="2"/>
      <c r="F40" s="165"/>
      <c r="G40" s="165" t="s">
        <v>54</v>
      </c>
      <c r="H40" s="38"/>
      <c r="I40" s="2"/>
      <c r="J40" s="34">
        <f>SUM(L40:N40)</f>
        <v>48</v>
      </c>
      <c r="K40" s="2"/>
      <c r="L40" s="2">
        <v>16</v>
      </c>
      <c r="M40" s="2"/>
      <c r="N40" s="34">
        <v>32</v>
      </c>
      <c r="O40" s="34">
        <v>30</v>
      </c>
      <c r="P40" s="34">
        <v>2</v>
      </c>
      <c r="Q40" s="34"/>
      <c r="R40" s="39"/>
      <c r="S40" s="34"/>
      <c r="T40" s="34"/>
      <c r="U40" s="34"/>
      <c r="V40" s="34"/>
      <c r="W40" s="84">
        <v>32</v>
      </c>
      <c r="X40" s="34"/>
      <c r="Y40" s="2"/>
      <c r="Z40" s="82">
        <f>SUM(S40:S40)</f>
        <v>0</v>
      </c>
      <c r="AA40" s="38"/>
    </row>
    <row r="41" spans="1:28" customHeight="1" ht="41.25">
      <c r="A41" s="35" t="s">
        <v>97</v>
      </c>
      <c r="B41" s="31" t="s">
        <v>98</v>
      </c>
      <c r="C41" s="32"/>
      <c r="D41" s="32"/>
      <c r="E41" s="32"/>
      <c r="F41" s="32"/>
      <c r="G41" s="32"/>
      <c r="H41" s="32">
        <f>SUM(H42:H51)</f>
        <v>0</v>
      </c>
      <c r="I41" s="33"/>
      <c r="J41" s="33"/>
      <c r="K41" s="33"/>
      <c r="L41" s="33"/>
      <c r="M41" s="33"/>
      <c r="N41" s="35">
        <f>SUM(N42+N47)</f>
        <v>260</v>
      </c>
      <c r="O41" s="35">
        <f>SUM(O42+O47)</f>
        <v>279</v>
      </c>
      <c r="P41" s="35">
        <f>SUM(P42+P47)</f>
        <v>69</v>
      </c>
      <c r="Q41" s="35">
        <f>SUM(Q42+Q47)</f>
        <v>0</v>
      </c>
      <c r="R41" s="35">
        <f>SUM(R42+R47)</f>
        <v>0</v>
      </c>
      <c r="S41" s="35">
        <f>SUM(S42+S47)</f>
        <v>158</v>
      </c>
      <c r="T41" s="35">
        <f>SUM(T42+T47)</f>
        <v>325</v>
      </c>
      <c r="U41" s="35">
        <f>SUM(U42+U47)</f>
        <v>169</v>
      </c>
      <c r="V41" s="35">
        <f>SUM(V42+V47)</f>
        <v>320</v>
      </c>
      <c r="W41" s="35">
        <f>SUM(W42+W47)</f>
        <v>404</v>
      </c>
      <c r="X41" s="35">
        <f>SUM(X42+X47)</f>
        <v>639</v>
      </c>
      <c r="Y41" s="35"/>
      <c r="Z41" s="82">
        <f>SUM(S41:X41)</f>
        <v>2015</v>
      </c>
      <c r="AA41" s="85">
        <v>99</v>
      </c>
    </row>
    <row r="42" spans="1:28" customHeight="1" ht="43.5">
      <c r="A42" s="35" t="s">
        <v>99</v>
      </c>
      <c r="B42" s="86" t="s">
        <v>100</v>
      </c>
      <c r="C42" s="32"/>
      <c r="D42" s="33"/>
      <c r="E42" s="33"/>
      <c r="F42" s="111"/>
      <c r="G42" s="111"/>
      <c r="H42" s="87"/>
      <c r="I42" s="33"/>
      <c r="J42" s="34">
        <f>SUM(L42:N42)</f>
        <v>145</v>
      </c>
      <c r="K42" s="33"/>
      <c r="L42" s="33">
        <f>SUM(L43:L43)</f>
        <v>26</v>
      </c>
      <c r="M42" s="33"/>
      <c r="N42" s="35">
        <f>SUM(N43:N45)</f>
        <v>119</v>
      </c>
      <c r="O42" s="33"/>
      <c r="P42" s="33"/>
      <c r="Q42" s="33"/>
      <c r="R42" s="87"/>
      <c r="S42" s="35">
        <f>SUM(S43:S45)</f>
        <v>17</v>
      </c>
      <c r="T42" s="35">
        <f>SUM(T43:T45)</f>
        <v>82</v>
      </c>
      <c r="U42" s="35">
        <f>SUM(U43:U45)</f>
        <v>22</v>
      </c>
      <c r="V42" s="35">
        <f>SUM(V43:V45)</f>
        <v>34</v>
      </c>
      <c r="W42" s="35">
        <f>SUM(W43:W45)</f>
        <v>60</v>
      </c>
      <c r="X42" s="35">
        <f>SUM(X43:X45)</f>
        <v>132</v>
      </c>
      <c r="Y42" s="35"/>
      <c r="Z42" s="82">
        <f>SUM(S42:S42)</f>
        <v>17</v>
      </c>
      <c r="AA42" s="87"/>
    </row>
    <row r="43" spans="1:28" customHeight="1" ht="26.25">
      <c r="A43" s="34" t="s">
        <v>101</v>
      </c>
      <c r="B43" s="88" t="s">
        <v>102</v>
      </c>
      <c r="C43" s="37"/>
      <c r="D43" s="2"/>
      <c r="E43" s="2"/>
      <c r="F43" s="165" t="s">
        <v>54</v>
      </c>
      <c r="G43" s="165"/>
      <c r="H43" s="38" t="s">
        <v>103</v>
      </c>
      <c r="I43" s="2"/>
      <c r="J43" s="34">
        <f>SUM(L43:N43)</f>
        <v>145</v>
      </c>
      <c r="K43" s="2"/>
      <c r="L43" s="2">
        <v>26</v>
      </c>
      <c r="M43" s="2"/>
      <c r="N43" s="89">
        <v>119</v>
      </c>
      <c r="O43" s="34">
        <v>94</v>
      </c>
      <c r="P43" s="34">
        <v>23</v>
      </c>
      <c r="Q43" s="34"/>
      <c r="R43" s="39"/>
      <c r="S43" s="34">
        <v>17</v>
      </c>
      <c r="T43" s="34">
        <v>46</v>
      </c>
      <c r="U43" s="34">
        <v>22</v>
      </c>
      <c r="V43" s="34">
        <v>34</v>
      </c>
      <c r="W43" s="34"/>
      <c r="X43" s="34"/>
      <c r="Y43" s="2"/>
      <c r="Z43" s="82">
        <f>SUM(S43:S43)</f>
        <v>17</v>
      </c>
      <c r="AA43" s="38"/>
    </row>
    <row r="44" spans="1:28" customHeight="1" ht="15.75">
      <c r="A44" s="90" t="s">
        <v>104</v>
      </c>
      <c r="B44" s="91" t="s">
        <v>105</v>
      </c>
      <c r="C44" s="92"/>
      <c r="D44" s="93" t="s">
        <v>106</v>
      </c>
      <c r="E44" s="93"/>
      <c r="F44" s="93" t="s">
        <v>106</v>
      </c>
      <c r="G44" s="141"/>
      <c r="H44" s="90"/>
      <c r="I44" s="93"/>
      <c r="J44" s="93"/>
      <c r="K44" s="94"/>
      <c r="L44" s="90" t="s">
        <v>107</v>
      </c>
      <c r="M44" s="90"/>
      <c r="N44" s="95">
        <f>SUM(S44:S44)</f>
        <v>0</v>
      </c>
      <c r="O44" s="90" t="s">
        <v>108</v>
      </c>
      <c r="P44" s="190"/>
      <c r="Q44" s="190"/>
      <c r="R44" s="96"/>
      <c r="S44" s="90"/>
      <c r="T44" s="90">
        <v>36</v>
      </c>
      <c r="U44" s="90"/>
      <c r="V44" s="90"/>
      <c r="W44" s="90">
        <v>60</v>
      </c>
      <c r="X44" s="90"/>
      <c r="Y44" s="97"/>
      <c r="Z44" s="98">
        <f>SUM(S44:S44)</f>
        <v>0</v>
      </c>
      <c r="AA44" s="96"/>
    </row>
    <row r="45" spans="1:28" customHeight="1" ht="20.25">
      <c r="A45" s="90" t="s">
        <v>109</v>
      </c>
      <c r="B45" s="91" t="s">
        <v>110</v>
      </c>
      <c r="C45" s="92"/>
      <c r="D45" s="93"/>
      <c r="E45" s="93"/>
      <c r="F45" s="141"/>
      <c r="G45" s="141"/>
      <c r="H45" s="90"/>
      <c r="I45" s="93"/>
      <c r="J45" s="93"/>
      <c r="K45" s="94"/>
      <c r="L45" s="90" t="s">
        <v>107</v>
      </c>
      <c r="M45" s="90"/>
      <c r="N45" s="95">
        <f>SUM(S45:S45)</f>
        <v>0</v>
      </c>
      <c r="O45" s="90" t="s">
        <v>108</v>
      </c>
      <c r="P45" s="190"/>
      <c r="Q45" s="190"/>
      <c r="R45" s="96"/>
      <c r="S45" s="90"/>
      <c r="T45" s="90"/>
      <c r="U45" s="90"/>
      <c r="V45" s="90"/>
      <c r="W45" s="90"/>
      <c r="X45" s="90">
        <v>132</v>
      </c>
      <c r="Y45" s="97"/>
      <c r="Z45" s="98">
        <f>SUM(S45:S45)</f>
        <v>0</v>
      </c>
      <c r="AA45" s="96"/>
    </row>
    <row r="46" spans="1:28" customHeight="1" ht="18.75">
      <c r="A46" s="34" t="s">
        <v>111</v>
      </c>
      <c r="B46" s="99" t="s">
        <v>112</v>
      </c>
      <c r="C46" s="2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1">
        <f>SUM(S46:S46)</f>
        <v>0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82">
        <f>SUM(S46:S46)</f>
        <v>0</v>
      </c>
      <c r="AA46" s="61"/>
    </row>
    <row r="47" spans="1:28" customHeight="1" ht="26.25">
      <c r="A47" s="35" t="s">
        <v>113</v>
      </c>
      <c r="B47" s="86" t="s">
        <v>114</v>
      </c>
      <c r="C47" s="32"/>
      <c r="D47" s="33"/>
      <c r="E47" s="33"/>
      <c r="F47" s="111"/>
      <c r="G47" s="111"/>
      <c r="H47" s="87"/>
      <c r="I47" s="33"/>
      <c r="J47" s="34">
        <f>SUM(L47:N47)</f>
        <v>251</v>
      </c>
      <c r="K47" s="33"/>
      <c r="L47" s="33">
        <f>SUM(L48:L48)</f>
        <v>110</v>
      </c>
      <c r="M47" s="33"/>
      <c r="N47" s="101">
        <f>SUM(S47:S47)</f>
        <v>141</v>
      </c>
      <c r="O47" s="35">
        <f>SUM(O48:O50)</f>
        <v>279</v>
      </c>
      <c r="P47" s="35">
        <f>SUM(P48:P50)</f>
        <v>69</v>
      </c>
      <c r="Q47" s="35">
        <f>SUM(Q48:Q50)</f>
        <v>0</v>
      </c>
      <c r="R47" s="35">
        <f>SUM(R48:R50)</f>
        <v>0</v>
      </c>
      <c r="S47" s="35">
        <f>SUM(S48:S50)</f>
        <v>141</v>
      </c>
      <c r="T47" s="35">
        <f>SUM(T48:T50)</f>
        <v>243</v>
      </c>
      <c r="U47" s="35">
        <f>SUM(U48:U50)</f>
        <v>147</v>
      </c>
      <c r="V47" s="35">
        <f>SUM(V48:V50)</f>
        <v>286</v>
      </c>
      <c r="W47" s="35">
        <f>SUM(W48:W50)</f>
        <v>344</v>
      </c>
      <c r="X47" s="35">
        <f>SUM(X48:X50)</f>
        <v>507</v>
      </c>
      <c r="Y47" s="35"/>
      <c r="Z47" s="82">
        <f>SUM(S47:S47)</f>
        <v>141</v>
      </c>
      <c r="AA47" s="87"/>
    </row>
    <row r="48" spans="1:28" customHeight="1" ht="22.5">
      <c r="A48" s="34" t="s">
        <v>115</v>
      </c>
      <c r="B48" s="88" t="s">
        <v>116</v>
      </c>
      <c r="C48" s="37"/>
      <c r="D48" s="2"/>
      <c r="E48" s="2"/>
      <c r="F48" s="165"/>
      <c r="G48" s="165" t="s">
        <v>54</v>
      </c>
      <c r="H48" s="38" t="s">
        <v>103</v>
      </c>
      <c r="I48" s="2"/>
      <c r="J48" s="34">
        <f>SUM(L48:N48)</f>
        <v>458</v>
      </c>
      <c r="K48" s="2"/>
      <c r="L48" s="2">
        <v>110</v>
      </c>
      <c r="M48" s="2"/>
      <c r="N48" s="101">
        <v>348</v>
      </c>
      <c r="O48" s="34">
        <v>279</v>
      </c>
      <c r="P48" s="34">
        <v>69</v>
      </c>
      <c r="Q48" s="34"/>
      <c r="R48" s="39"/>
      <c r="S48" s="34">
        <v>39</v>
      </c>
      <c r="T48" s="34">
        <v>87</v>
      </c>
      <c r="U48" s="34">
        <v>45</v>
      </c>
      <c r="V48" s="34">
        <v>58</v>
      </c>
      <c r="W48" s="34">
        <v>92</v>
      </c>
      <c r="X48" s="34">
        <v>27</v>
      </c>
      <c r="Y48" s="2"/>
      <c r="Z48" s="82">
        <f>SUM(S48:S48)</f>
        <v>39</v>
      </c>
      <c r="AA48" s="38"/>
    </row>
    <row r="49" spans="1:28" customHeight="1" ht="21.75">
      <c r="A49" s="90" t="s">
        <v>117</v>
      </c>
      <c r="B49" s="91" t="s">
        <v>105</v>
      </c>
      <c r="C49" s="92"/>
      <c r="D49" s="93" t="s">
        <v>106</v>
      </c>
      <c r="E49" s="93"/>
      <c r="F49" s="93" t="s">
        <v>106</v>
      </c>
      <c r="G49" s="141"/>
      <c r="H49" s="90"/>
      <c r="I49" s="93"/>
      <c r="J49" s="93"/>
      <c r="K49" s="90"/>
      <c r="L49" s="90" t="s">
        <v>107</v>
      </c>
      <c r="M49" s="90"/>
      <c r="N49" s="95">
        <f>SUM(S49:S49)</f>
        <v>102</v>
      </c>
      <c r="O49" s="90" t="s">
        <v>108</v>
      </c>
      <c r="P49" s="190"/>
      <c r="Q49" s="190"/>
      <c r="R49" s="96"/>
      <c r="S49" s="90">
        <v>102</v>
      </c>
      <c r="T49" s="90">
        <v>156</v>
      </c>
      <c r="U49" s="90">
        <v>102</v>
      </c>
      <c r="V49" s="90">
        <v>228</v>
      </c>
      <c r="W49" s="90">
        <v>252</v>
      </c>
      <c r="X49" s="90">
        <v>252</v>
      </c>
      <c r="Y49" s="97"/>
      <c r="Z49" s="98">
        <f>SUM(S49:S49)</f>
        <v>102</v>
      </c>
      <c r="AA49" s="96"/>
    </row>
    <row r="50" spans="1:28" customHeight="1" ht="16.5">
      <c r="A50" s="90" t="s">
        <v>118</v>
      </c>
      <c r="B50" s="91" t="s">
        <v>110</v>
      </c>
      <c r="C50" s="92"/>
      <c r="D50" s="93"/>
      <c r="E50" s="93"/>
      <c r="F50" s="141"/>
      <c r="G50" s="141"/>
      <c r="H50" s="90"/>
      <c r="I50" s="93"/>
      <c r="J50" s="93"/>
      <c r="K50" s="90"/>
      <c r="L50" s="90" t="s">
        <v>107</v>
      </c>
      <c r="M50" s="90"/>
      <c r="N50" s="95">
        <f>SUM(S50:S50)</f>
        <v>0</v>
      </c>
      <c r="O50" s="90" t="s">
        <v>108</v>
      </c>
      <c r="P50" s="190"/>
      <c r="Q50" s="190"/>
      <c r="R50" s="96"/>
      <c r="S50" s="90"/>
      <c r="T50" s="90"/>
      <c r="U50" s="90"/>
      <c r="V50" s="90"/>
      <c r="W50" s="90"/>
      <c r="X50" s="90">
        <v>228</v>
      </c>
      <c r="Y50" s="97"/>
      <c r="Z50" s="98">
        <f>SUM(S50:S50)</f>
        <v>0</v>
      </c>
      <c r="AA50" s="96"/>
    </row>
    <row r="51" spans="1:28" customHeight="1" ht="16.5">
      <c r="A51" s="34" t="s">
        <v>119</v>
      </c>
      <c r="B51" s="99" t="s">
        <v>112</v>
      </c>
      <c r="C51" s="2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1">
        <f>SUM(S51:S51)</f>
        <v>0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82">
        <f>SUM(S51:S51)</f>
        <v>0</v>
      </c>
      <c r="AA51" s="61"/>
    </row>
    <row r="52" spans="1:28" customHeight="1" ht="19.5">
      <c r="A52" s="79" t="s">
        <v>120</v>
      </c>
      <c r="B52" s="102" t="s">
        <v>62</v>
      </c>
      <c r="C52" s="78"/>
      <c r="D52" s="76"/>
      <c r="E52" s="76">
        <v>1</v>
      </c>
      <c r="F52" s="167"/>
      <c r="G52" s="167"/>
      <c r="H52" s="103"/>
      <c r="I52" s="76"/>
      <c r="J52" s="76">
        <f>SUM(L52:N52)</f>
        <v>80</v>
      </c>
      <c r="K52" s="76"/>
      <c r="L52" s="76">
        <v>40</v>
      </c>
      <c r="M52" s="76"/>
      <c r="N52" s="79">
        <v>40</v>
      </c>
      <c r="O52" s="76">
        <v>5</v>
      </c>
      <c r="P52" s="76">
        <v>35</v>
      </c>
      <c r="Q52" s="76"/>
      <c r="R52" s="103"/>
      <c r="S52" s="76"/>
      <c r="T52" s="76"/>
      <c r="U52" s="79"/>
      <c r="V52" s="79"/>
      <c r="W52" s="79"/>
      <c r="X52" s="79">
        <v>40</v>
      </c>
      <c r="Y52" s="79"/>
      <c r="Z52" s="104">
        <f>SUM(S52:S52)</f>
        <v>0</v>
      </c>
      <c r="AA52" s="103"/>
    </row>
    <row r="53" spans="1:28" customHeight="1" ht="33">
      <c r="A53" s="32"/>
      <c r="B53" s="105" t="s">
        <v>121</v>
      </c>
      <c r="C53" s="197"/>
      <c r="D53" s="197"/>
      <c r="E53" s="197"/>
      <c r="F53" s="197"/>
      <c r="G53" s="197"/>
      <c r="H53" s="197"/>
      <c r="I53" s="197"/>
      <c r="J53" s="197"/>
      <c r="K53" s="33"/>
      <c r="L53" s="107" t="s">
        <v>107</v>
      </c>
      <c r="M53" s="33"/>
      <c r="N53" s="33">
        <v>72</v>
      </c>
      <c r="O53" s="33" t="s">
        <v>108</v>
      </c>
      <c r="P53" s="196">
        <v>2</v>
      </c>
      <c r="Q53" s="196"/>
      <c r="R53" s="196"/>
      <c r="S53" s="33"/>
      <c r="T53" s="33"/>
      <c r="U53" s="33"/>
      <c r="V53" s="33">
        <v>72</v>
      </c>
      <c r="W53" s="33"/>
      <c r="X53" s="33"/>
      <c r="Y53" s="108">
        <v>2</v>
      </c>
      <c r="Z53" s="109">
        <f>SUM(S53:S53)</f>
        <v>0</v>
      </c>
      <c r="AA53" s="110"/>
    </row>
    <row r="54" spans="1:28" customHeight="1" ht="26.25">
      <c r="A54" s="32"/>
      <c r="B54" s="105" t="s">
        <v>122</v>
      </c>
      <c r="C54" s="106"/>
      <c r="D54" s="106"/>
      <c r="E54" s="106"/>
      <c r="F54" s="106"/>
      <c r="G54" s="106"/>
      <c r="H54" s="106"/>
      <c r="I54" s="106"/>
      <c r="J54" s="106"/>
      <c r="K54" s="33"/>
      <c r="L54" s="107" t="s">
        <v>107</v>
      </c>
      <c r="M54" s="33"/>
      <c r="N54" s="33">
        <v>108</v>
      </c>
      <c r="O54" s="33" t="s">
        <v>108</v>
      </c>
      <c r="P54" s="193">
        <v>3</v>
      </c>
      <c r="Q54" s="194"/>
      <c r="R54" s="195"/>
      <c r="S54" s="33"/>
      <c r="T54" s="33">
        <v>36</v>
      </c>
      <c r="U54" s="33"/>
      <c r="V54" s="33">
        <v>36</v>
      </c>
      <c r="W54" s="33"/>
      <c r="X54" s="33">
        <v>36</v>
      </c>
      <c r="Y54" s="108"/>
      <c r="Z54" s="109">
        <f>SUM(S54:S54)</f>
        <v>0</v>
      </c>
      <c r="AA54" s="112"/>
    </row>
    <row r="55" spans="1:28" customHeight="1" ht="13.5">
      <c r="A55" s="32"/>
      <c r="B55" s="105" t="s">
        <v>123</v>
      </c>
      <c r="C55" s="197"/>
      <c r="D55" s="197"/>
      <c r="E55" s="197"/>
      <c r="F55" s="197"/>
      <c r="G55" s="197"/>
      <c r="H55" s="197"/>
      <c r="I55" s="197"/>
      <c r="J55" s="197"/>
      <c r="K55" s="33"/>
      <c r="L55" s="198" t="s">
        <v>107</v>
      </c>
      <c r="M55" s="33"/>
      <c r="N55" s="35">
        <f>SUM(N44+N45+N49+N50)</f>
        <v>102</v>
      </c>
      <c r="O55" s="33" t="s">
        <v>108</v>
      </c>
      <c r="P55" s="196">
        <v>43</v>
      </c>
      <c r="Q55" s="196"/>
      <c r="R55" s="199"/>
      <c r="S55" s="113">
        <f>SUM(S58:S59)</f>
        <v>102</v>
      </c>
      <c r="T55" s="113">
        <f>SUM(T58:T59)</f>
        <v>192</v>
      </c>
      <c r="U55" s="113">
        <f>SUM(U58:U59)</f>
        <v>102</v>
      </c>
      <c r="V55" s="113">
        <f>SUM(V58:V59)</f>
        <v>228</v>
      </c>
      <c r="W55" s="113">
        <f>SUM(W58:W59)</f>
        <v>312</v>
      </c>
      <c r="X55" s="113">
        <f>SUM(X58:X59)</f>
        <v>468</v>
      </c>
      <c r="Y55" s="108">
        <v>3.5</v>
      </c>
      <c r="Z55" s="109">
        <f>SUM(S55:S55)</f>
        <v>102</v>
      </c>
      <c r="AA55" s="112"/>
    </row>
    <row r="56" spans="1:28" customHeight="1" ht="20.25">
      <c r="A56" s="32"/>
      <c r="B56" s="105" t="s">
        <v>105</v>
      </c>
      <c r="C56" s="197"/>
      <c r="D56" s="197"/>
      <c r="E56" s="197"/>
      <c r="F56" s="197"/>
      <c r="G56" s="197"/>
      <c r="H56" s="197"/>
      <c r="I56" s="197"/>
      <c r="J56" s="197"/>
      <c r="K56" s="33"/>
      <c r="L56" s="198" t="s">
        <v>107</v>
      </c>
      <c r="M56" s="33"/>
      <c r="N56" s="33">
        <f>SUM(N44+N49)</f>
        <v>102</v>
      </c>
      <c r="O56" s="33" t="s">
        <v>108</v>
      </c>
      <c r="P56" s="196"/>
      <c r="Q56" s="196"/>
      <c r="R56" s="196"/>
      <c r="S56" s="33"/>
      <c r="T56" s="33"/>
      <c r="U56" s="33"/>
      <c r="V56" s="114"/>
      <c r="W56" s="114"/>
      <c r="X56" s="33"/>
      <c r="Y56" s="115"/>
      <c r="Z56" s="109">
        <f>SUM(S56:S56)</f>
        <v>0</v>
      </c>
      <c r="AA56" s="112"/>
    </row>
    <row r="57" spans="1:28" customHeight="1" ht="17.25">
      <c r="A57" s="34"/>
      <c r="B57" s="116" t="s">
        <v>124</v>
      </c>
      <c r="C57" s="200"/>
      <c r="D57" s="200"/>
      <c r="E57" s="200"/>
      <c r="F57" s="200"/>
      <c r="G57" s="200"/>
      <c r="H57" s="200"/>
      <c r="I57" s="200"/>
      <c r="J57" s="200"/>
      <c r="K57" s="34"/>
      <c r="L57" s="202" t="s">
        <v>107</v>
      </c>
      <c r="M57" s="34"/>
      <c r="N57" s="33"/>
      <c r="O57" s="34" t="s">
        <v>108</v>
      </c>
      <c r="P57" s="203"/>
      <c r="Q57" s="203"/>
      <c r="R57" s="203"/>
      <c r="S57" s="34"/>
      <c r="T57" s="33"/>
      <c r="U57" s="33"/>
      <c r="V57" s="33"/>
      <c r="W57" s="33"/>
      <c r="X57" s="33"/>
      <c r="Y57" s="115"/>
      <c r="Z57" s="109">
        <f>SUM(S57:S57)</f>
        <v>0</v>
      </c>
      <c r="AA57" s="112"/>
    </row>
    <row r="58" spans="1:28" customHeight="1" ht="19.5">
      <c r="A58" s="34"/>
      <c r="B58" s="116" t="s">
        <v>125</v>
      </c>
      <c r="C58" s="200"/>
      <c r="D58" s="200"/>
      <c r="E58" s="200"/>
      <c r="F58" s="200"/>
      <c r="G58" s="200"/>
      <c r="H58" s="200"/>
      <c r="I58" s="200"/>
      <c r="J58" s="200"/>
      <c r="K58" s="34"/>
      <c r="L58" s="202" t="s">
        <v>107</v>
      </c>
      <c r="M58" s="34"/>
      <c r="N58" s="33">
        <f>SUM(N44+N49)</f>
        <v>102</v>
      </c>
      <c r="O58" s="34" t="s">
        <v>108</v>
      </c>
      <c r="P58" s="203"/>
      <c r="Q58" s="203"/>
      <c r="R58" s="203"/>
      <c r="S58" s="33">
        <v>102</v>
      </c>
      <c r="T58" s="33">
        <v>192</v>
      </c>
      <c r="U58" s="33">
        <v>102</v>
      </c>
      <c r="V58" s="117">
        <v>228</v>
      </c>
      <c r="W58" s="117">
        <v>312</v>
      </c>
      <c r="X58" s="33">
        <v>108</v>
      </c>
      <c r="Y58" s="118"/>
      <c r="Z58" s="109">
        <f>SUM(S58:S58)</f>
        <v>102</v>
      </c>
      <c r="AA58" s="112"/>
    </row>
    <row r="59" spans="1:28" customHeight="1" ht="20.25">
      <c r="A59" s="32"/>
      <c r="B59" s="105" t="s">
        <v>126</v>
      </c>
      <c r="C59" s="197"/>
      <c r="D59" s="197"/>
      <c r="E59" s="197"/>
      <c r="F59" s="197"/>
      <c r="G59" s="197"/>
      <c r="H59" s="197"/>
      <c r="I59" s="197"/>
      <c r="J59" s="197"/>
      <c r="K59" s="33"/>
      <c r="L59" s="198" t="s">
        <v>107</v>
      </c>
      <c r="M59" s="33"/>
      <c r="N59" s="34">
        <f>SUM(N45+N50)</f>
        <v>0</v>
      </c>
      <c r="O59" s="33" t="s">
        <v>108</v>
      </c>
      <c r="P59" s="196"/>
      <c r="Q59" s="196"/>
      <c r="R59" s="196"/>
      <c r="S59" s="33"/>
      <c r="T59" s="33"/>
      <c r="U59" s="33"/>
      <c r="V59" s="33"/>
      <c r="W59" s="33"/>
      <c r="X59" s="33">
        <v>360</v>
      </c>
      <c r="Y59" s="108">
        <v>3.5</v>
      </c>
      <c r="Z59" s="109">
        <f>SUM(S59:S59)</f>
        <v>0</v>
      </c>
      <c r="AA59" s="112"/>
    </row>
    <row r="60" spans="1:28" customHeight="1" ht="13.5">
      <c r="A60" s="33"/>
      <c r="B60" s="119" t="s">
        <v>124</v>
      </c>
      <c r="C60" s="210"/>
      <c r="D60" s="210"/>
      <c r="E60" s="210"/>
      <c r="F60" s="210"/>
      <c r="G60" s="210"/>
      <c r="H60" s="210"/>
      <c r="I60" s="210"/>
      <c r="J60" s="210"/>
      <c r="K60" s="34"/>
      <c r="L60" s="211" t="s">
        <v>107</v>
      </c>
      <c r="M60" s="34"/>
      <c r="N60" s="33"/>
      <c r="O60" s="33" t="s">
        <v>108</v>
      </c>
      <c r="P60" s="196"/>
      <c r="Q60" s="196"/>
      <c r="R60" s="196"/>
      <c r="S60" s="33"/>
      <c r="T60" s="33"/>
      <c r="U60" s="33"/>
      <c r="V60" s="33"/>
      <c r="W60" s="33"/>
      <c r="X60" s="33"/>
      <c r="Y60" s="108">
        <v>3.5</v>
      </c>
      <c r="Z60" s="109">
        <f>SUM(S60:S60)</f>
        <v>0</v>
      </c>
      <c r="AA60" s="121"/>
    </row>
    <row r="61" spans="1:28" customHeight="1" ht="16.5">
      <c r="A61" s="111"/>
      <c r="B61" s="116" t="s">
        <v>125</v>
      </c>
      <c r="C61" s="200"/>
      <c r="D61" s="200"/>
      <c r="E61" s="200"/>
      <c r="F61" s="200"/>
      <c r="G61" s="200"/>
      <c r="H61" s="200"/>
      <c r="I61" s="200"/>
      <c r="J61" s="200"/>
      <c r="K61" s="122"/>
      <c r="L61" s="201" t="s">
        <v>107</v>
      </c>
      <c r="M61" s="49"/>
      <c r="N61" s="49"/>
      <c r="O61" s="123" t="s">
        <v>108</v>
      </c>
      <c r="P61" s="216"/>
      <c r="Q61" s="217"/>
      <c r="R61" s="216"/>
      <c r="S61" s="123"/>
      <c r="T61" s="123"/>
      <c r="U61" s="123"/>
      <c r="V61" s="123"/>
      <c r="W61" s="123"/>
      <c r="X61" s="123"/>
      <c r="Y61" s="124"/>
      <c r="Z61" s="109">
        <f>SUM(S61:S61)</f>
        <v>0</v>
      </c>
      <c r="AA61" s="67"/>
    </row>
    <row r="62" spans="1:28" customHeight="1" ht="29.25">
      <c r="A62" s="34"/>
      <c r="B62" s="105" t="s">
        <v>127</v>
      </c>
      <c r="C62" s="125"/>
      <c r="D62" s="126"/>
      <c r="E62" s="126"/>
      <c r="F62" s="126"/>
      <c r="G62" s="126"/>
      <c r="H62" s="126"/>
      <c r="I62" s="126"/>
      <c r="J62" s="126"/>
      <c r="K62" s="126"/>
      <c r="L62" s="120" t="s">
        <v>107</v>
      </c>
      <c r="M62" s="49"/>
      <c r="N62" s="49">
        <v>72</v>
      </c>
      <c r="O62" s="34" t="s">
        <v>108</v>
      </c>
      <c r="P62" s="193">
        <v>2</v>
      </c>
      <c r="Q62" s="204"/>
      <c r="R62" s="205"/>
      <c r="S62" s="127"/>
      <c r="T62" s="127"/>
      <c r="U62" s="127"/>
      <c r="V62" s="127"/>
      <c r="W62" s="127"/>
      <c r="X62" s="127">
        <v>72</v>
      </c>
      <c r="Y62" s="128"/>
      <c r="Z62" s="109">
        <f>SUM(S62:S62)</f>
        <v>0</v>
      </c>
      <c r="AA62" s="67"/>
    </row>
    <row r="63" spans="1:28" customHeight="1" ht="19.5">
      <c r="A63" s="129"/>
      <c r="B63" s="130" t="s">
        <v>5</v>
      </c>
      <c r="C63" s="67"/>
      <c r="D63" s="67"/>
      <c r="E63" s="67"/>
      <c r="F63" s="67"/>
      <c r="G63" s="67"/>
      <c r="H63" s="67"/>
      <c r="I63" s="67"/>
      <c r="J63" s="67"/>
      <c r="K63" s="129"/>
      <c r="L63" s="67"/>
      <c r="M63" s="67"/>
      <c r="N63" s="68">
        <v>4428</v>
      </c>
      <c r="O63" s="67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31"/>
      <c r="AA63" s="132"/>
    </row>
    <row r="64" spans="1:28" customHeight="1" ht="3.75" hidden="true">
      <c r="A64" s="129"/>
      <c r="B64" s="15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33"/>
      <c r="AA64" s="121"/>
    </row>
    <row r="65" spans="1:28" customHeight="1" ht="3.75" hidden="true">
      <c r="A65" s="129"/>
      <c r="B65" s="15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34"/>
      <c r="AA65" s="67"/>
    </row>
    <row r="66" spans="1:28" customHeight="1" ht="24">
      <c r="A66" s="34"/>
      <c r="B66" s="116" t="s">
        <v>128</v>
      </c>
      <c r="C66" s="135"/>
      <c r="D66" s="136"/>
      <c r="E66" s="136"/>
      <c r="F66" s="136"/>
      <c r="G66" s="136"/>
      <c r="H66" s="136"/>
      <c r="I66" s="136"/>
      <c r="J66" s="136"/>
      <c r="K66" s="136"/>
      <c r="L66" s="120" t="s">
        <v>107</v>
      </c>
      <c r="M66" s="49"/>
      <c r="N66" s="49">
        <v>250</v>
      </c>
      <c r="O66" s="34" t="s">
        <v>108</v>
      </c>
      <c r="P66" s="212"/>
      <c r="Q66" s="213"/>
      <c r="R66" s="214"/>
      <c r="S66" s="137"/>
      <c r="T66" s="137"/>
      <c r="U66" s="137"/>
      <c r="V66" s="137"/>
      <c r="W66" s="137"/>
      <c r="X66" s="137"/>
      <c r="Y66" s="138"/>
      <c r="Z66" s="134"/>
      <c r="AA66" s="67"/>
    </row>
    <row r="67" spans="1:28" customHeight="1" ht="3.75">
      <c r="A67" s="129"/>
      <c r="B67" s="15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</row>
    <row r="68" spans="1:28" customHeight="1" ht="13.5" hidden="true">
      <c r="A68" s="207"/>
      <c r="B68" s="208" t="s">
        <v>129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139"/>
      <c r="T68" s="139"/>
      <c r="U68" s="139"/>
      <c r="V68" s="139"/>
      <c r="W68" s="139"/>
      <c r="X68" s="209"/>
      <c r="Y68" s="209"/>
      <c r="Z68" s="206"/>
      <c r="AA68" s="207"/>
    </row>
    <row r="69" spans="1:28" customHeight="1" ht="13.5" hidden="true">
      <c r="A69" s="207"/>
      <c r="B69" s="208" t="s">
        <v>130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139"/>
      <c r="T69" s="139"/>
      <c r="U69" s="139"/>
      <c r="V69" s="139"/>
      <c r="W69" s="139"/>
      <c r="X69" s="209"/>
      <c r="Y69" s="209"/>
      <c r="Z69" s="207"/>
      <c r="AA69" s="207"/>
    </row>
    <row r="70" spans="1:28" customHeight="1" ht="13.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</row>
    <row r="71" spans="1:28" customHeight="1" ht="13.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A4"/>
    <mergeCell ref="T9:T10"/>
    <mergeCell ref="C58:J58"/>
    <mergeCell ref="P58:R58"/>
    <mergeCell ref="X68:Y68"/>
    <mergeCell ref="X9:X10"/>
    <mergeCell ref="Y9:Y10"/>
    <mergeCell ref="W9:W10"/>
    <mergeCell ref="V9:V10"/>
    <mergeCell ref="S6:T6"/>
    <mergeCell ref="S9:S10"/>
    <mergeCell ref="P66:R66"/>
    <mergeCell ref="X7:Y7"/>
    <mergeCell ref="C53:J53"/>
    <mergeCell ref="C56:J56"/>
    <mergeCell ref="P56:R56"/>
    <mergeCell ref="C59:J59"/>
    <mergeCell ref="P61:R61"/>
    <mergeCell ref="P45:Q45"/>
    <mergeCell ref="P62:R62"/>
    <mergeCell ref="Z68:AA69"/>
    <mergeCell ref="A68:A69"/>
    <mergeCell ref="B69:R69"/>
    <mergeCell ref="B68:R68"/>
    <mergeCell ref="X69:Y69"/>
    <mergeCell ref="C60:J60"/>
    <mergeCell ref="P60:R60"/>
    <mergeCell ref="C61:J61"/>
    <mergeCell ref="P59:R59"/>
    <mergeCell ref="C57:J57"/>
    <mergeCell ref="P57:R57"/>
    <mergeCell ref="P54:R54"/>
    <mergeCell ref="P53:R53"/>
    <mergeCell ref="C55:J55"/>
    <mergeCell ref="P55:R55"/>
    <mergeCell ref="P50:Q50"/>
    <mergeCell ref="P49:Q49"/>
    <mergeCell ref="B12:R12"/>
    <mergeCell ref="P44:Q44"/>
    <mergeCell ref="C7:C10"/>
    <mergeCell ref="D7:D10"/>
    <mergeCell ref="L7:L10"/>
    <mergeCell ref="N8:N10"/>
    <mergeCell ref="O8:R8"/>
    <mergeCell ref="N7:R7"/>
    <mergeCell ref="J7:J10"/>
    <mergeCell ref="F7:F10"/>
    <mergeCell ref="Z5:AA8"/>
    <mergeCell ref="U9:U10"/>
    <mergeCell ref="Z9:Z10"/>
    <mergeCell ref="AA9:AA10"/>
    <mergeCell ref="O9:O10"/>
    <mergeCell ref="P9:P10"/>
    <mergeCell ref="Q9:Q10"/>
    <mergeCell ref="R9:R10"/>
    <mergeCell ref="S5:Y5"/>
    <mergeCell ref="U6:V6"/>
    <mergeCell ref="G7:G10"/>
    <mergeCell ref="X8:Y8"/>
    <mergeCell ref="A5:A10"/>
    <mergeCell ref="B5:B10"/>
    <mergeCell ref="C5:H6"/>
    <mergeCell ref="I5:R6"/>
    <mergeCell ref="H7:H10"/>
    <mergeCell ref="E7:E10"/>
    <mergeCell ref="W6:Y6"/>
  </mergeCells>
  <printOptions gridLines="false" gridLinesSet="true"/>
  <pageMargins left="0.23622047244094" right="0.23622047244094" top="0" bottom="0" header="0.31496062992126" footer="0.31496062992126"/>
  <pageSetup paperSize="9" orientation="landscape" scale="7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"/>
  <sheetViews>
    <sheetView tabSelected="0" workbookViewId="0" showGridLines="true" showRowColHeaders="1">
      <selection activeCell="K43" sqref="K43"/>
    </sheetView>
  </sheetViews>
  <sheetFormatPr customHeight="true" defaultRowHeight="10.5" outlineLevelRow="0" outlineLevelCol="0"/>
  <sheetData>
    <row r="4" spans="1:18" customHeight="1" ht="10.5">
      <c r="J4" s="1"/>
      <c r="K4" s="1"/>
      <c r="L4" s="1"/>
      <c r="M4" s="1"/>
      <c r="N4" s="1"/>
      <c r="O4" s="1"/>
      <c r="P4" s="1"/>
      <c r="Q4" s="1"/>
      <c r="R4" s="1"/>
    </row>
    <row r="5" spans="1:18" customHeight="1" ht="10.5">
      <c r="J5" s="1"/>
      <c r="K5" s="1"/>
      <c r="L5" s="1"/>
      <c r="M5" s="1"/>
      <c r="N5" s="1"/>
      <c r="O5" s="1"/>
      <c r="P5" s="1"/>
      <c r="Q5" s="1"/>
      <c r="R5" s="1"/>
    </row>
    <row r="6" spans="1:18" customHeight="1" ht="10.5">
      <c r="J6" s="1"/>
      <c r="K6" s="1"/>
      <c r="L6" s="1"/>
      <c r="M6" s="1"/>
      <c r="N6" s="1"/>
      <c r="O6" s="1"/>
      <c r="P6" s="1"/>
      <c r="Q6" s="1"/>
      <c r="R6" s="1"/>
    </row>
    <row r="7" spans="1:18" customHeight="1" ht="10.5">
      <c r="J7" s="1"/>
      <c r="K7" s="1"/>
      <c r="L7" s="1"/>
      <c r="M7" s="1"/>
      <c r="N7" s="1"/>
      <c r="O7" s="1"/>
      <c r="P7" s="1"/>
      <c r="Q7" s="1"/>
      <c r="R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План</vt:lpstr>
      <vt:lpstr>Start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ЗУР</cp:lastModifiedBy>
  <dcterms:created xsi:type="dcterms:W3CDTF">2011-05-05T07:03:53+03:00</dcterms:created>
  <dcterms:modified xsi:type="dcterms:W3CDTF">2018-10-03T13:52:47+03:00</dcterms:modified>
  <dc:title>Untitled Spreadsheet</dc:title>
  <dc:description/>
  <dc:subject/>
  <cp:keywords/>
  <cp:category/>
</cp:coreProperties>
</file>