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 - копия\Парикмахер\"/>
    </mc:Choice>
  </mc:AlternateContent>
  <bookViews>
    <workbookView xWindow="0" yWindow="0" windowWidth="16380" windowHeight="8190" tabRatio="750" firstSheet="1" activeTab="1"/>
  </bookViews>
  <sheets>
    <sheet name="Start" sheetId="3" state="hidden" r:id="rId1"/>
    <sheet name="План Парикмахер " sheetId="4" r:id="rId2"/>
  </sheets>
  <calcPr calcId="152511"/>
</workbook>
</file>

<file path=xl/calcChain.xml><?xml version="1.0" encoding="utf-8"?>
<calcChain xmlns="http://schemas.openxmlformats.org/spreadsheetml/2006/main">
  <c r="S34" i="4" l="1"/>
  <c r="T34" i="4"/>
  <c r="U34" i="4"/>
  <c r="V34" i="4"/>
  <c r="W34" i="4"/>
  <c r="X34" i="4"/>
  <c r="Y34" i="4"/>
  <c r="Z34" i="4"/>
  <c r="AA34" i="4"/>
  <c r="AB34" i="4"/>
  <c r="N34" i="4"/>
  <c r="O34" i="4"/>
  <c r="P34" i="4"/>
  <c r="Q34" i="4"/>
  <c r="M35" i="4"/>
  <c r="AC35" i="4"/>
  <c r="W47" i="4" l="1"/>
  <c r="X47" i="4"/>
  <c r="Y47" i="4"/>
  <c r="Z47" i="4"/>
  <c r="AA47" i="4"/>
  <c r="V47" i="4"/>
  <c r="AC41" i="4"/>
  <c r="AC42" i="4"/>
  <c r="AC43" i="4"/>
  <c r="AC44" i="4"/>
  <c r="AC45" i="4"/>
  <c r="AC40" i="4"/>
  <c r="AC28" i="4"/>
  <c r="AD15" i="4" l="1"/>
  <c r="V25" i="4"/>
  <c r="W25" i="4"/>
  <c r="X25" i="4"/>
  <c r="Y25" i="4"/>
  <c r="AB25" i="4"/>
  <c r="AD25" i="4"/>
  <c r="AD34" i="4"/>
  <c r="N25" i="4"/>
  <c r="O25" i="4"/>
  <c r="P25" i="4"/>
  <c r="Q25" i="4"/>
  <c r="S16" i="4"/>
  <c r="T16" i="4"/>
  <c r="U16" i="4"/>
  <c r="V16" i="4"/>
  <c r="W16" i="4"/>
  <c r="X16" i="4"/>
  <c r="Y16" i="4"/>
  <c r="Z16" i="4"/>
  <c r="AA16" i="4"/>
  <c r="AB16" i="4"/>
  <c r="AB15" i="4" s="1"/>
  <c r="AB14" i="4" s="1"/>
  <c r="N16" i="4"/>
  <c r="N15" i="4" s="1"/>
  <c r="O16" i="4"/>
  <c r="O15" i="4" s="1"/>
  <c r="P16" i="4"/>
  <c r="P15" i="4" s="1"/>
  <c r="Q16" i="4"/>
  <c r="AC24" i="4"/>
  <c r="R24" i="4"/>
  <c r="M24" i="4"/>
  <c r="AC20" i="4"/>
  <c r="R20" i="4"/>
  <c r="M20" i="4"/>
  <c r="X15" i="4" l="1"/>
  <c r="V15" i="4"/>
  <c r="Y15" i="4"/>
  <c r="W15" i="4"/>
  <c r="Q15" i="4"/>
  <c r="R31" i="4"/>
  <c r="R32" i="4"/>
  <c r="R33" i="4"/>
  <c r="R18" i="4"/>
  <c r="R19" i="4"/>
  <c r="R21" i="4"/>
  <c r="R22" i="4"/>
  <c r="R23" i="4"/>
  <c r="R26" i="4"/>
  <c r="R17" i="4"/>
  <c r="R36" i="4"/>
  <c r="R37" i="4"/>
  <c r="R28" i="4"/>
  <c r="R29" i="4"/>
  <c r="R30" i="4"/>
  <c r="Q47" i="4"/>
  <c r="N38" i="4"/>
  <c r="M36" i="4"/>
  <c r="M34" i="4" s="1"/>
  <c r="M37" i="4"/>
  <c r="M29" i="4"/>
  <c r="M30" i="4"/>
  <c r="M31" i="4"/>
  <c r="M32" i="4"/>
  <c r="M33" i="4"/>
  <c r="M28" i="4"/>
  <c r="M18" i="4"/>
  <c r="M19" i="4"/>
  <c r="M21" i="4"/>
  <c r="M22" i="4"/>
  <c r="M23" i="4"/>
  <c r="M26" i="4"/>
  <c r="M17" i="4"/>
  <c r="AC49" i="4"/>
  <c r="AC50" i="4"/>
  <c r="AC17" i="4"/>
  <c r="M16" i="4" l="1"/>
  <c r="R34" i="4"/>
  <c r="R16" i="4"/>
  <c r="AE67" i="4"/>
  <c r="N14" i="4"/>
  <c r="Z27" i="4"/>
  <c r="AA27" i="4"/>
  <c r="AA25" i="4" s="1"/>
  <c r="AA15" i="4" s="1"/>
  <c r="R27" i="4"/>
  <c r="R25" i="4" s="1"/>
  <c r="R15" i="4" s="1"/>
  <c r="S27" i="4"/>
  <c r="S25" i="4" s="1"/>
  <c r="S15" i="4" s="1"/>
  <c r="T27" i="4"/>
  <c r="T25" i="4" s="1"/>
  <c r="T15" i="4" s="1"/>
  <c r="U27" i="4"/>
  <c r="U25" i="4" s="1"/>
  <c r="U15" i="4" s="1"/>
  <c r="AE10" i="4"/>
  <c r="M27" i="4"/>
  <c r="M25" i="4" s="1"/>
  <c r="M15" i="4" s="1"/>
  <c r="Q39" i="4"/>
  <c r="AC75" i="4"/>
  <c r="AC76" i="4"/>
  <c r="AC77" i="4"/>
  <c r="AC78" i="4"/>
  <c r="AC79" i="4"/>
  <c r="AC80" i="4"/>
  <c r="AC81" i="4"/>
  <c r="AC74" i="4"/>
  <c r="AC73" i="4"/>
  <c r="AC72" i="4"/>
  <c r="AC71" i="4"/>
  <c r="AA70" i="4"/>
  <c r="Z70" i="4"/>
  <c r="Y70" i="4"/>
  <c r="X70" i="4"/>
  <c r="W70" i="4"/>
  <c r="V70" i="4"/>
  <c r="AC69" i="4"/>
  <c r="AC68" i="4"/>
  <c r="AC67" i="4"/>
  <c r="M67" i="4"/>
  <c r="AC66" i="4"/>
  <c r="M66" i="4"/>
  <c r="AC65" i="4"/>
  <c r="M65" i="4"/>
  <c r="AC64" i="4"/>
  <c r="M64" i="4"/>
  <c r="AC63" i="4"/>
  <c r="M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AC61" i="4"/>
  <c r="M61" i="4"/>
  <c r="AC60" i="4"/>
  <c r="M60" i="4"/>
  <c r="AC59" i="4"/>
  <c r="M59" i="4"/>
  <c r="AC58" i="4"/>
  <c r="M58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AC56" i="4"/>
  <c r="M56" i="4"/>
  <c r="AC55" i="4"/>
  <c r="M55" i="4"/>
  <c r="AC54" i="4"/>
  <c r="M54" i="4"/>
  <c r="AC53" i="4"/>
  <c r="M53" i="4"/>
  <c r="AA52" i="4"/>
  <c r="AA46" i="4" s="1"/>
  <c r="Z52" i="4"/>
  <c r="Y52" i="4"/>
  <c r="Y46" i="4" s="1"/>
  <c r="X52" i="4"/>
  <c r="W52" i="4"/>
  <c r="W46" i="4" s="1"/>
  <c r="V52" i="4"/>
  <c r="U52" i="4"/>
  <c r="U46" i="4" s="1"/>
  <c r="T52" i="4"/>
  <c r="S52" i="4"/>
  <c r="S46" i="4" s="1"/>
  <c r="R52" i="4"/>
  <c r="Q52" i="4"/>
  <c r="Q46" i="4" s="1"/>
  <c r="P52" i="4"/>
  <c r="O52" i="4"/>
  <c r="O46" i="4" s="1"/>
  <c r="AC51" i="4"/>
  <c r="M51" i="4"/>
  <c r="M50" i="4"/>
  <c r="M49" i="4"/>
  <c r="AC48" i="4"/>
  <c r="P47" i="4"/>
  <c r="P46" i="4" s="1"/>
  <c r="AA39" i="4"/>
  <c r="Z39" i="4"/>
  <c r="Y39" i="4"/>
  <c r="X39" i="4"/>
  <c r="W39" i="4"/>
  <c r="V39" i="4"/>
  <c r="U39" i="4"/>
  <c r="T39" i="4"/>
  <c r="S39" i="4"/>
  <c r="R39" i="4"/>
  <c r="P39" i="4"/>
  <c r="O39" i="4"/>
  <c r="AC37" i="4"/>
  <c r="AC36" i="4"/>
  <c r="AC34" i="4" s="1"/>
  <c r="AC33" i="4"/>
  <c r="AC32" i="4"/>
  <c r="AC31" i="4"/>
  <c r="AC30" i="4"/>
  <c r="AC29" i="4"/>
  <c r="AC26" i="4"/>
  <c r="AC23" i="4"/>
  <c r="AC22" i="4"/>
  <c r="AC21" i="4"/>
  <c r="AC19" i="4"/>
  <c r="AC18" i="4"/>
  <c r="AC25" i="4" l="1"/>
  <c r="T38" i="4"/>
  <c r="X38" i="4"/>
  <c r="X14" i="4" s="1"/>
  <c r="Q38" i="4"/>
  <c r="Q14" i="4" s="1"/>
  <c r="AC27" i="4"/>
  <c r="Z25" i="4"/>
  <c r="Z15" i="4" s="1"/>
  <c r="S38" i="4"/>
  <c r="U38" i="4"/>
  <c r="W38" i="4"/>
  <c r="W14" i="4" s="1"/>
  <c r="Y38" i="4"/>
  <c r="Y14" i="4" s="1"/>
  <c r="AA38" i="4"/>
  <c r="R46" i="4"/>
  <c r="R38" i="4" s="1"/>
  <c r="T46" i="4"/>
  <c r="V46" i="4"/>
  <c r="V38" i="4" s="1"/>
  <c r="V14" i="4" s="1"/>
  <c r="X46" i="4"/>
  <c r="Z46" i="4"/>
  <c r="Z38" i="4" s="1"/>
  <c r="AA14" i="4"/>
  <c r="AC16" i="4"/>
  <c r="AC15" i="4" s="1"/>
  <c r="AE70" i="4"/>
  <c r="AE34" i="4"/>
  <c r="AE39" i="4"/>
  <c r="AC39" i="4"/>
  <c r="AC70" i="4"/>
  <c r="T14" i="4"/>
  <c r="P38" i="4"/>
  <c r="P14" i="4" s="1"/>
  <c r="O38" i="4"/>
  <c r="M52" i="4"/>
  <c r="M57" i="4"/>
  <c r="AC62" i="4"/>
  <c r="M62" i="4"/>
  <c r="AC57" i="4"/>
  <c r="AC52" i="4"/>
  <c r="AC47" i="4"/>
  <c r="AE16" i="4"/>
  <c r="M48" i="4"/>
  <c r="M45" i="4"/>
  <c r="M46" i="4"/>
  <c r="M47" i="4"/>
  <c r="AC14" i="4" l="1"/>
  <c r="Z14" i="4"/>
  <c r="AE15" i="4"/>
  <c r="AC46" i="4"/>
  <c r="U14" i="4"/>
  <c r="S14" i="4"/>
  <c r="AE46" i="4"/>
  <c r="AE27" i="4"/>
  <c r="M44" i="4"/>
  <c r="AC38" i="4" l="1"/>
  <c r="AE14" i="4"/>
  <c r="AE38" i="4"/>
  <c r="M43" i="4"/>
  <c r="M42" i="4" l="1"/>
  <c r="M41" i="4" l="1"/>
  <c r="M40" i="4" l="1"/>
  <c r="M39" i="4" l="1"/>
  <c r="M38" i="4" s="1"/>
</calcChain>
</file>

<file path=xl/sharedStrings.xml><?xml version="1.0" encoding="utf-8"?>
<sst xmlns="http://schemas.openxmlformats.org/spreadsheetml/2006/main" count="277" uniqueCount="167">
  <si>
    <t>1</t>
  </si>
  <si>
    <t>2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</si>
  <si>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</si>
  <si>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</si>
  <si>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</si>
  <si>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</si>
  <si>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</si>
  <si>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</si>
  <si>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</si>
  <si>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</si>
  <si>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</si>
  <si>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18</t>
  </si>
  <si>
    <t>36</t>
  </si>
  <si>
    <t>О</t>
  </si>
  <si>
    <t>Всего</t>
  </si>
  <si>
    <t>Учебная практика</t>
  </si>
  <si>
    <r>
      <t xml:space="preserve">                                                                                                                      </t>
    </r>
    <r>
      <rPr>
        <sz val="12"/>
        <color rgb="FF000000"/>
        <rFont val="Tahoma"/>
        <family val="2"/>
        <charset val="204"/>
      </rPr>
      <t xml:space="preserve">       3. П л а н   у ч е б н о г о   п р о ц е с с а       </t>
    </r>
    <r>
      <rPr>
        <sz val="8"/>
        <color rgb="FF000000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 
</t>
    </r>
    <r>
      <rPr>
        <sz val="12"/>
        <color rgb="FF000000"/>
        <rFont val="Tahoma"/>
        <family val="2"/>
        <charset val="204"/>
      </rPr>
      <t xml:space="preserve">
                                                                      43.01.02 Парикмахер    Социальноэкономический профиль 
</t>
    </r>
    <r>
      <rPr>
        <sz val="8"/>
        <color rgb="FF000000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</si>
  <si>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</si>
  <si>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</si>
  <si>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Учебная нагрузка обучающихся, ч.</t>
  </si>
  <si>
    <t>Итого</t>
  </si>
  <si>
    <t>1 курс</t>
  </si>
  <si>
    <t>2 курс</t>
  </si>
  <si>
    <t>3 курс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</si>
  <si>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</si>
  <si>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</si>
  <si>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</si>
  <si>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</si>
  <si>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</si>
  <si>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</si>
  <si>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</si>
  <si>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</si>
  <si>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</si>
  <si>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</si>
  <si>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</si>
  <si>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</si>
  <si>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 том числе</t>
  </si>
  <si>
    <t>17 недель</t>
  </si>
  <si>
    <t>23 недели  1 нед. пром. аттест</t>
  </si>
  <si>
    <t>17  недель</t>
  </si>
  <si>
    <t>21  неделя   3 недели пром. аттест</t>
  </si>
  <si>
    <t>17 недель</t>
  </si>
  <si>
    <t>21 недели 1 неделя пром. аттест.2недели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</si>
  <si>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</si>
  <si>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</si>
  <si>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</si>
  <si>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</si>
  <si>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</si>
  <si>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60</t>
  </si>
  <si>
    <t>Итого час/нед (с учетом консультаций в период обучения по циклам)</t>
  </si>
  <si>
    <t>Всего по циклам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</si>
  <si>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</si>
  <si>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</si>
  <si>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</si>
  <si>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</si>
  <si>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</si>
  <si>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</si>
  <si>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</si>
  <si>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Обществознание</t>
  </si>
  <si>
    <t>Естествознание</t>
  </si>
  <si>
    <t>Химия</t>
  </si>
  <si>
    <t>География</t>
  </si>
  <si>
    <t>Экология</t>
  </si>
  <si>
    <t>Информатика</t>
  </si>
  <si>
    <t>Экология моего края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</si>
  <si>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</si>
  <si>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</si>
  <si>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</si>
  <si>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</si>
  <si>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</si>
  <si>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</si>
  <si>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профессиональной деятельности</t>
  </si>
  <si>
    <t>ОП.02</t>
  </si>
  <si>
    <t>Основы культуры профессионального общения</t>
  </si>
  <si>
    <t>ОП.03</t>
  </si>
  <si>
    <t>Санитария и гигиена</t>
  </si>
  <si>
    <t>ОП.04</t>
  </si>
  <si>
    <t>Основы физиологии кожи и волос</t>
  </si>
  <si>
    <t>ОП.05</t>
  </si>
  <si>
    <t>Специальный рисунок</t>
  </si>
  <si>
    <t>ОП.06</t>
  </si>
  <si>
    <t>Безопасность жизнедеятельности</t>
  </si>
  <si>
    <t>ПМ</t>
  </si>
  <si>
    <t>Профессиональный учебный цикл. (Профессиональные модули)</t>
  </si>
  <si>
    <t>ПМ.01</t>
  </si>
  <si>
    <t>Выполнение стрижек и укладок волос</t>
  </si>
  <si>
    <t>МДК.01.01</t>
  </si>
  <si>
    <t>Стрижки и укладки волос</t>
  </si>
  <si>
    <t>УП.01.01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</si>
  <si>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</si>
  <si>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</si>
  <si>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</si>
  <si>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</si>
  <si>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</si>
  <si>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</si>
  <si>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</si>
  <si>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химической завивки волос</t>
  </si>
  <si>
    <t>МДК.02.01</t>
  </si>
  <si>
    <t>Химическая завивка волос</t>
  </si>
  <si>
    <t>УП.02.01</t>
  </si>
  <si>
    <t>ПП.02.01</t>
  </si>
  <si>
    <t>ПМ.2.ЭК</t>
  </si>
  <si>
    <t>ПМ.03</t>
  </si>
  <si>
    <t>Выполнение окрашивания волос</t>
  </si>
  <si>
    <t>МДК.03.01</t>
  </si>
  <si>
    <t>Окрашивание волос</t>
  </si>
  <si>
    <t>УП.03.01</t>
  </si>
  <si>
    <t>ПП.03.01</t>
  </si>
  <si>
    <t>ПМ.3.ЭК</t>
  </si>
  <si>
    <t>ПМ.04</t>
  </si>
  <si>
    <t>Оформление причесок</t>
  </si>
  <si>
    <t>МДК.04.01</t>
  </si>
  <si>
    <t>Искусство прически</t>
  </si>
  <si>
    <t>УП.04.01</t>
  </si>
  <si>
    <t>ПП.04.01</t>
  </si>
  <si>
    <t>ПМ.4.ЭК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</si>
  <si>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</si>
  <si>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</si>
  <si>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</si>
  <si>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Учебная и производственная практики</t>
  </si>
  <si>
    <t>Концентрированная</t>
  </si>
  <si>
    <t>Рассредоточенная</t>
  </si>
  <si>
    <t>Производственная  практика</t>
  </si>
  <si>
    <t>Государственная (итоговая) аттестация</t>
  </si>
  <si>
    <t>КОНСУЛЬТАЦИИ</t>
  </si>
  <si>
    <t>Контрольных работ (итоговые письм. классные)</t>
  </si>
  <si>
    <t>Контрольных работ (домашние)</t>
  </si>
  <si>
    <t>Астрономия</t>
  </si>
  <si>
    <t>ОУП.01</t>
  </si>
  <si>
    <t>ОУП.02</t>
  </si>
  <si>
    <t>ОУП.03</t>
  </si>
  <si>
    <t>ОУП.04</t>
  </si>
  <si>
    <t>ОУП.07</t>
  </si>
  <si>
    <t>ОУП.11</t>
  </si>
  <si>
    <t>ОУП.12</t>
  </si>
  <si>
    <t>ОУП.13</t>
  </si>
  <si>
    <t>ОУП.14</t>
  </si>
  <si>
    <t>ДУП.17</t>
  </si>
  <si>
    <t>Дополнительные, предлагаемые ОО (по выбору)</t>
  </si>
  <si>
    <t>ОУП.05</t>
  </si>
  <si>
    <t>ОУП.09</t>
  </si>
  <si>
    <t>Формы промежуточной аттестации           по семестрам</t>
  </si>
  <si>
    <t>Э</t>
  </si>
  <si>
    <t>Д/З</t>
  </si>
  <si>
    <t>Э/К</t>
  </si>
  <si>
    <t>4/0</t>
  </si>
  <si>
    <t>5/0</t>
  </si>
  <si>
    <t>5/3</t>
  </si>
  <si>
    <t>7/4</t>
  </si>
  <si>
    <t>Д/З/Э</t>
  </si>
  <si>
    <t>0/0</t>
  </si>
  <si>
    <t xml:space="preserve">Обязательные учебные предметы </t>
  </si>
  <si>
    <t>ОУП.06</t>
  </si>
  <si>
    <t>ДУП.08</t>
  </si>
  <si>
    <t>ОУП.10</t>
  </si>
  <si>
    <t>ОУП.15</t>
  </si>
  <si>
    <t>ОУП.16</t>
  </si>
  <si>
    <t>ДУП.18</t>
  </si>
  <si>
    <t>ДУП.19</t>
  </si>
  <si>
    <t>По выбору из обязательных предметных областей</t>
  </si>
  <si>
    <r>
      <t xml:space="preserve">Экономика </t>
    </r>
    <r>
      <rPr>
        <i/>
        <sz val="10"/>
        <color rgb="FF000000"/>
        <rFont val="Times New Roman"/>
        <family val="1"/>
        <charset val="204"/>
      </rPr>
      <t>(профильный)</t>
    </r>
  </si>
  <si>
    <r>
      <t xml:space="preserve">Право </t>
    </r>
    <r>
      <rPr>
        <i/>
        <sz val="10"/>
        <color rgb="FF000000"/>
        <rFont val="Times New Roman"/>
        <family val="1"/>
        <charset val="204"/>
      </rPr>
      <t>(профильный)</t>
    </r>
  </si>
  <si>
    <r>
      <t xml:space="preserve">Математика  </t>
    </r>
    <r>
      <rPr>
        <i/>
        <sz val="10"/>
        <color rgb="FF000000"/>
        <rFont val="Times New Roman"/>
        <family val="1"/>
        <charset val="204"/>
      </rPr>
      <t>(профильный</t>
    </r>
    <r>
      <rPr>
        <sz val="10"/>
        <color rgb="FF000000"/>
        <rFont val="Times New Roman"/>
        <family val="1"/>
        <charset val="204"/>
      </rPr>
      <t>)</t>
    </r>
  </si>
  <si>
    <t>проект</t>
  </si>
  <si>
    <t>ИТ/к.р</t>
  </si>
  <si>
    <t>Основы финансовой граммотности</t>
  </si>
  <si>
    <t>к/р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</si>
</sst>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21" x14ac:knownFonts="1">
    <font>
      <sz val="8"/>
      <color rgb="FF000000"/>
      <name val="Tahoma"/>
      <family val="2"/>
      <charset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5" fillId="0" borderId="2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wrapText="1"/>
    </xf>
    <xf numFmtId="0" fontId="5" fillId="2" borderId="2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 applyProtection="1">
      <alignment horizontal="center" vertical="center" textRotation="2" wrapText="1"/>
      <protection locked="0"/>
    </xf>
    <xf numFmtId="0" fontId="15" fillId="0" borderId="33" xfId="0" applyFont="1" applyFill="1" applyBorder="1" applyAlignment="1" applyProtection="1">
      <alignment horizontal="center" vertical="center" textRotation="2" wrapText="1"/>
      <protection locked="0"/>
    </xf>
    <xf numFmtId="0" fontId="15" fillId="0" borderId="32" xfId="0" applyFont="1" applyFill="1" applyBorder="1" applyAlignment="1" applyProtection="1">
      <alignment horizontal="center" vertical="center" textRotation="2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15" fillId="0" borderId="2" xfId="0" applyFont="1" applyFill="1" applyBorder="1" applyAlignment="1" applyProtection="1">
      <alignment horizontal="center" vertical="center" textRotation="2" wrapText="1"/>
      <protection locked="0"/>
    </xf>
    <xf numFmtId="0" fontId="15" fillId="0" borderId="2" xfId="0" applyFont="1" applyFill="1" applyBorder="1" applyAlignment="1" applyProtection="1">
      <alignment horizontal="center" vertical="center" textRotation="2"/>
      <protection locked="0"/>
    </xf>
    <xf numFmtId="0" fontId="15" fillId="0" borderId="5" xfId="0" applyFont="1" applyFill="1" applyBorder="1" applyAlignment="1" applyProtection="1">
      <alignment horizontal="center" vertical="center" textRotation="2"/>
      <protection locked="0"/>
    </xf>
    <xf numFmtId="0" fontId="16" fillId="0" borderId="33" xfId="0" applyFont="1" applyBorder="1" applyAlignment="1">
      <alignment horizontal="center" vertical="center" textRotation="2"/>
    </xf>
    <xf numFmtId="0" fontId="16" fillId="0" borderId="32" xfId="0" applyFont="1" applyBorder="1" applyAlignment="1">
      <alignment horizontal="center" vertical="center" textRotation="2"/>
    </xf>
    <xf numFmtId="0" fontId="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K43" sqref="K43"/>
    </sheetView>
  </sheetViews>
  <sheetFormatPr defaultRowHeight="10.5" x14ac:dyDescent="0.15"/>
  <sheetData/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tabSelected="1" zoomScale="90" zoomScaleNormal="90" workbookViewId="0">
      <selection activeCell="D22" sqref="D22"/>
    </sheetView>
  </sheetViews>
  <sheetFormatPr defaultRowHeight="10.5" x14ac:dyDescent="0.15"/>
  <cols>
    <col min="1" max="1" width="14" style="1" bestFit="1" customWidth="1"/>
    <col min="2" max="2" width="51.5" style="1" customWidth="1"/>
    <col min="3" max="3" width="5.33203125" style="1"/>
    <col min="4" max="4" width="8" style="1" customWidth="1"/>
    <col min="5" max="5" width="5.6640625" style="1" customWidth="1"/>
    <col min="6" max="8" width="0" style="1" hidden="1"/>
    <col min="9" max="9" width="7.1640625" style="1" customWidth="1"/>
    <col min="10" max="10" width="5.6640625" style="1" customWidth="1"/>
    <col min="11" max="11" width="5.5" style="1" customWidth="1"/>
    <col min="12" max="12" width="0" style="1" hidden="1"/>
    <col min="13" max="13" width="5.5" style="1"/>
    <col min="14" max="14" width="0" style="1" hidden="1"/>
    <col min="15" max="15" width="8.5" style="1" customWidth="1"/>
    <col min="16" max="16" width="0" style="1" hidden="1"/>
    <col min="17" max="17" width="7" style="1"/>
    <col min="18" max="18" width="8.5" style="1"/>
    <col min="19" max="19" width="7.5" style="1"/>
    <col min="20" max="20" width="0" style="1" hidden="1"/>
    <col min="21" max="21" width="7.33203125" style="1"/>
    <col min="22" max="23" width="13" style="1" customWidth="1"/>
    <col min="24" max="24" width="13.1640625" style="1" customWidth="1"/>
    <col min="25" max="25" width="12.83203125" style="1"/>
    <col min="26" max="26" width="11.5" style="1"/>
    <col min="27" max="27" width="14.83203125" style="1" customWidth="1"/>
    <col min="28" max="28" width="0" style="1" hidden="1"/>
    <col min="29" max="29" width="14.6640625" style="1"/>
    <col min="30" max="30" width="7.6640625" style="1" customWidth="1"/>
    <col min="31" max="1026" width="14.6640625" style="1"/>
    <col min="1027" max="16384" width="9.33203125" style="1"/>
  </cols>
  <sheetData>
    <row r="1" spans="1:31" ht="24" customHeight="1" x14ac:dyDescent="0.15">
      <c r="A1" s="218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</row>
    <row r="2" spans="1:31" ht="33" customHeight="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</row>
    <row r="3" spans="1:31" ht="13.5" hidden="1" customHeight="1" x14ac:dyDescent="0.1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</row>
    <row r="4" spans="1:31" ht="70.5" hidden="1" customHeight="1" x14ac:dyDescent="0.1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1" ht="6.75" customHeight="1" x14ac:dyDescent="0.15">
      <c r="A5" s="210" t="s">
        <v>17</v>
      </c>
      <c r="B5" s="203" t="s">
        <v>18</v>
      </c>
      <c r="C5" s="219" t="s">
        <v>141</v>
      </c>
      <c r="D5" s="219"/>
      <c r="E5" s="219"/>
      <c r="F5" s="219"/>
      <c r="G5" s="219"/>
      <c r="H5" s="219"/>
      <c r="I5" s="219"/>
      <c r="J5" s="219"/>
      <c r="K5" s="219"/>
      <c r="L5" s="203" t="s">
        <v>19</v>
      </c>
      <c r="M5" s="203"/>
      <c r="N5" s="203"/>
      <c r="O5" s="203"/>
      <c r="P5" s="203"/>
      <c r="Q5" s="203"/>
      <c r="R5" s="203"/>
      <c r="S5" s="203"/>
      <c r="T5" s="203"/>
      <c r="U5" s="203"/>
      <c r="V5" s="220"/>
      <c r="W5" s="220"/>
      <c r="X5" s="220"/>
      <c r="Y5" s="220"/>
      <c r="Z5" s="220"/>
      <c r="AA5" s="220"/>
      <c r="AB5" s="220"/>
      <c r="AC5" s="203" t="s">
        <v>20</v>
      </c>
      <c r="AD5" s="203"/>
    </row>
    <row r="6" spans="1:31" ht="22.5" customHeight="1" x14ac:dyDescent="0.15">
      <c r="A6" s="210"/>
      <c r="B6" s="203"/>
      <c r="C6" s="219"/>
      <c r="D6" s="219"/>
      <c r="E6" s="219"/>
      <c r="F6" s="219"/>
      <c r="G6" s="219"/>
      <c r="H6" s="219"/>
      <c r="I6" s="219"/>
      <c r="J6" s="219"/>
      <c r="K6" s="219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21" t="s">
        <v>21</v>
      </c>
      <c r="W6" s="221"/>
      <c r="X6" s="222" t="s">
        <v>22</v>
      </c>
      <c r="Y6" s="222"/>
      <c r="Z6" s="221" t="s">
        <v>23</v>
      </c>
      <c r="AA6" s="221"/>
      <c r="AB6" s="221"/>
      <c r="AC6" s="203"/>
      <c r="AD6" s="203"/>
    </row>
    <row r="7" spans="1:31" ht="12.75" customHeight="1" x14ac:dyDescent="0.15">
      <c r="A7" s="210"/>
      <c r="B7" s="203"/>
      <c r="C7" s="213">
        <v>1</v>
      </c>
      <c r="D7" s="213">
        <v>2</v>
      </c>
      <c r="E7" s="213">
        <v>3</v>
      </c>
      <c r="F7" s="213" t="s">
        <v>24</v>
      </c>
      <c r="G7" s="213" t="s">
        <v>25</v>
      </c>
      <c r="H7" s="214" t="s">
        <v>26</v>
      </c>
      <c r="I7" s="215">
        <v>4</v>
      </c>
      <c r="J7" s="215">
        <v>5</v>
      </c>
      <c r="K7" s="205">
        <v>6</v>
      </c>
      <c r="L7" s="2"/>
      <c r="M7" s="208" t="s">
        <v>27</v>
      </c>
      <c r="N7" s="2"/>
      <c r="O7" s="203" t="s">
        <v>28</v>
      </c>
      <c r="P7" s="2"/>
      <c r="Q7" s="203" t="s">
        <v>29</v>
      </c>
      <c r="R7" s="203"/>
      <c r="S7" s="203"/>
      <c r="T7" s="203"/>
      <c r="U7" s="203"/>
      <c r="V7" s="3" t="s">
        <v>30</v>
      </c>
      <c r="W7" s="3" t="s">
        <v>31</v>
      </c>
      <c r="X7" s="3" t="s">
        <v>32</v>
      </c>
      <c r="Y7" s="3" t="s">
        <v>33</v>
      </c>
      <c r="Z7" s="185" t="s">
        <v>34</v>
      </c>
      <c r="AA7" s="209" t="s">
        <v>35</v>
      </c>
      <c r="AB7" s="209"/>
      <c r="AC7" s="203"/>
      <c r="AD7" s="203"/>
    </row>
    <row r="8" spans="1:31" ht="89.25" customHeight="1" x14ac:dyDescent="0.15">
      <c r="A8" s="210"/>
      <c r="B8" s="203"/>
      <c r="C8" s="213"/>
      <c r="D8" s="213"/>
      <c r="E8" s="213"/>
      <c r="F8" s="213"/>
      <c r="G8" s="213"/>
      <c r="H8" s="214"/>
      <c r="I8" s="216"/>
      <c r="J8" s="216"/>
      <c r="K8" s="206"/>
      <c r="L8" s="2"/>
      <c r="M8" s="208"/>
      <c r="N8" s="2"/>
      <c r="O8" s="203"/>
      <c r="P8" s="2"/>
      <c r="Q8" s="210" t="s">
        <v>14</v>
      </c>
      <c r="R8" s="210" t="s">
        <v>36</v>
      </c>
      <c r="S8" s="210"/>
      <c r="T8" s="210"/>
      <c r="U8" s="210"/>
      <c r="V8" s="4" t="s">
        <v>37</v>
      </c>
      <c r="W8" s="5" t="s">
        <v>38</v>
      </c>
      <c r="X8" s="5" t="s">
        <v>39</v>
      </c>
      <c r="Y8" s="5" t="s">
        <v>40</v>
      </c>
      <c r="Z8" s="184" t="s">
        <v>41</v>
      </c>
      <c r="AA8" s="202" t="s">
        <v>42</v>
      </c>
      <c r="AB8" s="202"/>
      <c r="AC8" s="203"/>
      <c r="AD8" s="203"/>
    </row>
    <row r="9" spans="1:31" ht="19.5" customHeight="1" x14ac:dyDescent="0.15">
      <c r="A9" s="210"/>
      <c r="B9" s="203"/>
      <c r="C9" s="213"/>
      <c r="D9" s="213"/>
      <c r="E9" s="213"/>
      <c r="F9" s="213"/>
      <c r="G9" s="213"/>
      <c r="H9" s="214"/>
      <c r="I9" s="216"/>
      <c r="J9" s="216"/>
      <c r="K9" s="206"/>
      <c r="L9" s="2"/>
      <c r="M9" s="208"/>
      <c r="N9" s="2"/>
      <c r="O9" s="203"/>
      <c r="P9" s="6"/>
      <c r="Q9" s="210"/>
      <c r="R9" s="208" t="s">
        <v>43</v>
      </c>
      <c r="S9" s="208" t="s">
        <v>44</v>
      </c>
      <c r="T9" s="208"/>
      <c r="U9" s="208" t="s">
        <v>45</v>
      </c>
      <c r="V9" s="212">
        <v>612</v>
      </c>
      <c r="W9" s="211">
        <v>864</v>
      </c>
      <c r="X9" s="212">
        <v>612</v>
      </c>
      <c r="Y9" s="212">
        <v>864</v>
      </c>
      <c r="Z9" s="212">
        <v>612</v>
      </c>
      <c r="AA9" s="212">
        <v>864</v>
      </c>
      <c r="AB9" s="202"/>
      <c r="AC9" s="203" t="s">
        <v>46</v>
      </c>
      <c r="AD9" s="203" t="s">
        <v>47</v>
      </c>
    </row>
    <row r="10" spans="1:31" ht="35.25" customHeight="1" x14ac:dyDescent="0.15">
      <c r="A10" s="210"/>
      <c r="B10" s="203"/>
      <c r="C10" s="213"/>
      <c r="D10" s="213"/>
      <c r="E10" s="213"/>
      <c r="F10" s="213"/>
      <c r="G10" s="213"/>
      <c r="H10" s="214"/>
      <c r="I10" s="217"/>
      <c r="J10" s="217"/>
      <c r="K10" s="207"/>
      <c r="L10" s="2"/>
      <c r="M10" s="208"/>
      <c r="N10" s="2"/>
      <c r="O10" s="203"/>
      <c r="P10" s="6"/>
      <c r="Q10" s="210"/>
      <c r="R10" s="210"/>
      <c r="S10" s="210"/>
      <c r="T10" s="208"/>
      <c r="U10" s="208"/>
      <c r="V10" s="212"/>
      <c r="W10" s="211"/>
      <c r="X10" s="212"/>
      <c r="Y10" s="212"/>
      <c r="Z10" s="212"/>
      <c r="AA10" s="212"/>
      <c r="AB10" s="202"/>
      <c r="AC10" s="203"/>
      <c r="AD10" s="203"/>
      <c r="AE10" s="1">
        <f>SUM(V9:AA10)</f>
        <v>4428</v>
      </c>
    </row>
    <row r="11" spans="1:31" ht="13.5" customHeight="1" x14ac:dyDescent="0.15">
      <c r="A11" s="7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/>
      <c r="J11" s="8"/>
      <c r="K11" s="8">
        <v>7</v>
      </c>
      <c r="L11" s="8" t="s">
        <v>8</v>
      </c>
      <c r="M11" s="8">
        <v>8</v>
      </c>
      <c r="N11" s="8" t="s">
        <v>9</v>
      </c>
      <c r="O11" s="8">
        <v>9</v>
      </c>
      <c r="P11" s="8" t="s">
        <v>10</v>
      </c>
      <c r="Q11" s="8">
        <v>10</v>
      </c>
      <c r="R11" s="8">
        <v>11</v>
      </c>
      <c r="S11" s="8">
        <v>12</v>
      </c>
      <c r="T11" s="8" t="s">
        <v>11</v>
      </c>
      <c r="U11" s="8">
        <v>13</v>
      </c>
      <c r="V11" s="8">
        <v>14</v>
      </c>
      <c r="W11" s="8">
        <v>15</v>
      </c>
      <c r="X11" s="8">
        <v>16</v>
      </c>
      <c r="Y11" s="8">
        <v>17</v>
      </c>
      <c r="Z11" s="8">
        <v>18</v>
      </c>
      <c r="AA11" s="8">
        <v>19</v>
      </c>
      <c r="AB11" s="8" t="s">
        <v>48</v>
      </c>
      <c r="AC11" s="8">
        <v>20</v>
      </c>
      <c r="AD11" s="8">
        <v>21</v>
      </c>
    </row>
    <row r="12" spans="1:31" ht="13.5" customHeight="1" x14ac:dyDescent="0.15">
      <c r="A12" s="9"/>
      <c r="B12" s="204" t="s">
        <v>49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10" t="s">
        <v>12</v>
      </c>
      <c r="W12" s="11" t="s">
        <v>12</v>
      </c>
      <c r="X12" s="10" t="s">
        <v>12</v>
      </c>
      <c r="Y12" s="10" t="s">
        <v>12</v>
      </c>
      <c r="Z12" s="10" t="s">
        <v>12</v>
      </c>
      <c r="AA12" s="10" t="s">
        <v>12</v>
      </c>
      <c r="AB12" s="9"/>
      <c r="AC12" s="9"/>
      <c r="AD12" s="9"/>
    </row>
    <row r="13" spans="1:31" ht="13.5" customHeight="1" x14ac:dyDescent="0.15">
      <c r="A13" s="9"/>
      <c r="B13" s="134"/>
      <c r="C13" s="142" t="s">
        <v>149</v>
      </c>
      <c r="D13" s="142" t="s">
        <v>149</v>
      </c>
      <c r="E13" s="142" t="s">
        <v>149</v>
      </c>
      <c r="F13" s="142" t="s">
        <v>149</v>
      </c>
      <c r="G13" s="142" t="s">
        <v>149</v>
      </c>
      <c r="H13" s="142" t="s">
        <v>149</v>
      </c>
      <c r="I13" s="142" t="s">
        <v>149</v>
      </c>
      <c r="J13" s="142" t="s">
        <v>149</v>
      </c>
      <c r="K13" s="142" t="s">
        <v>149</v>
      </c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0"/>
      <c r="W13" s="11"/>
      <c r="X13" s="10"/>
      <c r="Y13" s="10"/>
      <c r="Z13" s="10"/>
      <c r="AA13" s="10"/>
      <c r="AB13" s="9"/>
      <c r="AC13" s="9"/>
      <c r="AD13" s="9"/>
    </row>
    <row r="14" spans="1:31" ht="20.25" customHeight="1" x14ac:dyDescent="0.15">
      <c r="A14" s="173"/>
      <c r="B14" s="174" t="s">
        <v>50</v>
      </c>
      <c r="C14" s="175" t="s">
        <v>150</v>
      </c>
      <c r="D14" s="175" t="s">
        <v>145</v>
      </c>
      <c r="E14" s="175" t="s">
        <v>146</v>
      </c>
      <c r="F14" s="175"/>
      <c r="G14" s="175"/>
      <c r="H14" s="175"/>
      <c r="I14" s="176" t="s">
        <v>147</v>
      </c>
      <c r="J14" s="175" t="s">
        <v>145</v>
      </c>
      <c r="K14" s="176" t="s">
        <v>148</v>
      </c>
      <c r="L14" s="174"/>
      <c r="M14" s="175"/>
      <c r="N14" s="175">
        <f>SUM(N15+N38+N70+N68+N69+N81)</f>
        <v>0</v>
      </c>
      <c r="O14" s="175"/>
      <c r="P14" s="175">
        <f>SUM(P15+P38+P70+P68+P69+P81)</f>
        <v>0</v>
      </c>
      <c r="Q14" s="175">
        <f>SUM(Q15+Q38+Q67+Q68+Q69+Q81)</f>
        <v>4428</v>
      </c>
      <c r="R14" s="175"/>
      <c r="S14" s="175">
        <f>SUM(S15+S38+S70+S68+S69+S81)</f>
        <v>208</v>
      </c>
      <c r="T14" s="175">
        <f>SUM(T15+T38+T70+T68+T69+T81)</f>
        <v>0</v>
      </c>
      <c r="U14" s="175">
        <f>SUM(U15+U38+U70+U68+U69+U81)</f>
        <v>0</v>
      </c>
      <c r="V14" s="175">
        <f>SUM(V15+V38+V67+V68+V69+V81)</f>
        <v>612</v>
      </c>
      <c r="W14" s="175">
        <f t="shared" ref="W14:AA14" si="0">SUM(W15+W38+W67+W68+W69+W81)</f>
        <v>864</v>
      </c>
      <c r="X14" s="175">
        <f t="shared" si="0"/>
        <v>612</v>
      </c>
      <c r="Y14" s="175">
        <f t="shared" si="0"/>
        <v>864</v>
      </c>
      <c r="Z14" s="175">
        <f t="shared" si="0"/>
        <v>612</v>
      </c>
      <c r="AA14" s="175">
        <f t="shared" si="0"/>
        <v>864</v>
      </c>
      <c r="AB14" s="175">
        <f>SUM(AB15+AB38+AB67+AB68+AB69)</f>
        <v>2</v>
      </c>
      <c r="AC14" s="175">
        <f>SUM(V14:AA14)</f>
        <v>4428</v>
      </c>
      <c r="AD14" s="177">
        <v>144</v>
      </c>
      <c r="AE14" s="1">
        <f>SUM(V14:AA14)</f>
        <v>4428</v>
      </c>
    </row>
    <row r="15" spans="1:31" ht="19.5" customHeight="1" thickBot="1" x14ac:dyDescent="0.2">
      <c r="A15" s="171" t="s">
        <v>13</v>
      </c>
      <c r="B15" s="172" t="s">
        <v>51</v>
      </c>
      <c r="C15" s="162"/>
      <c r="D15" s="163"/>
      <c r="E15" s="163"/>
      <c r="F15" s="163"/>
      <c r="G15" s="163"/>
      <c r="H15" s="163"/>
      <c r="I15" s="164"/>
      <c r="J15" s="164"/>
      <c r="K15" s="165"/>
      <c r="L15" s="163"/>
      <c r="M15" s="166">
        <f t="shared" ref="M15:P15" si="1">SUM(M16+M25+M34)</f>
        <v>2641</v>
      </c>
      <c r="N15" s="166">
        <f t="shared" si="1"/>
        <v>0</v>
      </c>
      <c r="O15" s="166">
        <f t="shared" si="1"/>
        <v>589</v>
      </c>
      <c r="P15" s="166">
        <f t="shared" si="1"/>
        <v>0</v>
      </c>
      <c r="Q15" s="166">
        <f>SUM(Q16+Q25+Q34)</f>
        <v>2052</v>
      </c>
      <c r="R15" s="166">
        <f t="shared" ref="R15:AD15" si="2">SUM(R16+R25+R34)</f>
        <v>1943</v>
      </c>
      <c r="S15" s="166">
        <f t="shared" si="2"/>
        <v>50</v>
      </c>
      <c r="T15" s="166">
        <f t="shared" si="2"/>
        <v>0</v>
      </c>
      <c r="U15" s="166">
        <f t="shared" si="2"/>
        <v>0</v>
      </c>
      <c r="V15" s="166">
        <f t="shared" si="2"/>
        <v>361</v>
      </c>
      <c r="W15" s="166">
        <f t="shared" si="2"/>
        <v>470</v>
      </c>
      <c r="X15" s="166">
        <f t="shared" si="2"/>
        <v>428</v>
      </c>
      <c r="Y15" s="166">
        <f t="shared" si="2"/>
        <v>410</v>
      </c>
      <c r="Z15" s="166">
        <f t="shared" si="2"/>
        <v>145</v>
      </c>
      <c r="AA15" s="166">
        <f t="shared" si="2"/>
        <v>238</v>
      </c>
      <c r="AB15" s="166">
        <f t="shared" si="2"/>
        <v>0</v>
      </c>
      <c r="AC15" s="166">
        <f>SUM(AC16+AC25+AC34)</f>
        <v>2052</v>
      </c>
      <c r="AD15" s="166">
        <f t="shared" si="2"/>
        <v>0</v>
      </c>
      <c r="AE15" s="14">
        <f>SUM(V15:AA15)</f>
        <v>2052</v>
      </c>
    </row>
    <row r="16" spans="1:31" ht="25.5" customHeight="1" thickBot="1" x14ac:dyDescent="0.2">
      <c r="A16" s="15"/>
      <c r="B16" s="113" t="s">
        <v>151</v>
      </c>
      <c r="C16" s="17"/>
      <c r="D16" s="18"/>
      <c r="E16" s="18"/>
      <c r="F16" s="18"/>
      <c r="G16" s="18"/>
      <c r="H16" s="18"/>
      <c r="I16" s="139"/>
      <c r="J16" s="139"/>
      <c r="K16" s="19"/>
      <c r="L16" s="18"/>
      <c r="M16" s="21">
        <f t="shared" ref="M16:P16" si="3">SUM(M17:M24)</f>
        <v>1508</v>
      </c>
      <c r="N16" s="21">
        <f t="shared" si="3"/>
        <v>0</v>
      </c>
      <c r="O16" s="21">
        <f t="shared" si="3"/>
        <v>314</v>
      </c>
      <c r="P16" s="21">
        <f t="shared" si="3"/>
        <v>0</v>
      </c>
      <c r="Q16" s="21">
        <f>SUM(Q17:Q24)</f>
        <v>1194</v>
      </c>
      <c r="R16" s="21">
        <f>SUM(R17:R24)</f>
        <v>1189</v>
      </c>
      <c r="S16" s="21">
        <f t="shared" ref="S16:AC16" si="4">SUM(S17:S24)</f>
        <v>5</v>
      </c>
      <c r="T16" s="21">
        <f t="shared" si="4"/>
        <v>0</v>
      </c>
      <c r="U16" s="21">
        <f t="shared" si="4"/>
        <v>0</v>
      </c>
      <c r="V16" s="21">
        <f t="shared" si="4"/>
        <v>241</v>
      </c>
      <c r="W16" s="21">
        <f t="shared" si="4"/>
        <v>301</v>
      </c>
      <c r="X16" s="21">
        <f t="shared" si="4"/>
        <v>262</v>
      </c>
      <c r="Y16" s="21">
        <f t="shared" si="4"/>
        <v>297</v>
      </c>
      <c r="Z16" s="21">
        <f t="shared" si="4"/>
        <v>32</v>
      </c>
      <c r="AA16" s="21">
        <f t="shared" si="4"/>
        <v>61</v>
      </c>
      <c r="AB16" s="21">
        <f t="shared" si="4"/>
        <v>0</v>
      </c>
      <c r="AC16" s="21">
        <f t="shared" si="4"/>
        <v>1194</v>
      </c>
      <c r="AD16" s="22"/>
      <c r="AE16" s="1">
        <f>SUM(V16:AA16)</f>
        <v>1194</v>
      </c>
    </row>
    <row r="17" spans="1:31" ht="18" customHeight="1" thickBot="1" x14ac:dyDescent="0.2">
      <c r="A17" s="23" t="s">
        <v>128</v>
      </c>
      <c r="B17" s="24" t="s">
        <v>52</v>
      </c>
      <c r="C17" s="25" t="s">
        <v>166</v>
      </c>
      <c r="D17" s="2"/>
      <c r="E17" s="2"/>
      <c r="F17" s="2"/>
      <c r="G17" s="2"/>
      <c r="H17" s="2"/>
      <c r="I17" s="137" t="s">
        <v>142</v>
      </c>
      <c r="J17" s="137"/>
      <c r="K17" s="26"/>
      <c r="L17" s="2"/>
      <c r="M17" s="20">
        <f>SUM(O17:Q17)</f>
        <v>140</v>
      </c>
      <c r="N17" s="2"/>
      <c r="O17" s="2">
        <v>26</v>
      </c>
      <c r="P17" s="2"/>
      <c r="Q17" s="27">
        <v>114</v>
      </c>
      <c r="R17" s="20">
        <f>Q17-S17</f>
        <v>114</v>
      </c>
      <c r="S17" s="20"/>
      <c r="T17" s="20"/>
      <c r="U17" s="28"/>
      <c r="V17" s="182">
        <v>23</v>
      </c>
      <c r="W17" s="182">
        <v>34</v>
      </c>
      <c r="X17" s="186">
        <v>17</v>
      </c>
      <c r="Y17" s="186">
        <v>40</v>
      </c>
      <c r="Z17" s="20"/>
      <c r="AA17" s="20"/>
      <c r="AB17" s="2"/>
      <c r="AC17" s="17">
        <f>SUM(V17:AA17)</f>
        <v>114</v>
      </c>
      <c r="AD17" s="29"/>
    </row>
    <row r="18" spans="1:31" ht="18" customHeight="1" thickBot="1" x14ac:dyDescent="0.2">
      <c r="A18" s="23" t="s">
        <v>129</v>
      </c>
      <c r="B18" s="24" t="s">
        <v>53</v>
      </c>
      <c r="C18" s="25"/>
      <c r="D18" s="2"/>
      <c r="E18" s="2"/>
      <c r="F18" s="2"/>
      <c r="G18" s="2"/>
      <c r="H18" s="2"/>
      <c r="I18" s="137" t="s">
        <v>143</v>
      </c>
      <c r="J18" s="137"/>
      <c r="K18" s="26"/>
      <c r="L18" s="2"/>
      <c r="M18" s="20">
        <f t="shared" ref="M18:M37" si="5">SUM(O18:Q18)</f>
        <v>215</v>
      </c>
      <c r="N18" s="2"/>
      <c r="O18" s="2">
        <v>44</v>
      </c>
      <c r="P18" s="2"/>
      <c r="Q18" s="27">
        <v>171</v>
      </c>
      <c r="R18" s="133">
        <f t="shared" ref="R18:R26" si="6">Q18-S18</f>
        <v>171</v>
      </c>
      <c r="S18" s="20"/>
      <c r="T18" s="20"/>
      <c r="U18" s="28"/>
      <c r="V18" s="182">
        <v>31</v>
      </c>
      <c r="W18" s="182">
        <v>37</v>
      </c>
      <c r="X18" s="186">
        <v>51</v>
      </c>
      <c r="Y18" s="186">
        <v>52</v>
      </c>
      <c r="Z18" s="20"/>
      <c r="AA18" s="20"/>
      <c r="AB18" s="2"/>
      <c r="AC18" s="17">
        <f t="shared" ref="AC18:AC23" si="7">SUM(V18:AB18)</f>
        <v>171</v>
      </c>
      <c r="AD18" s="29"/>
    </row>
    <row r="19" spans="1:31" ht="17.25" customHeight="1" thickBot="1" x14ac:dyDescent="0.2">
      <c r="A19" s="23" t="s">
        <v>130</v>
      </c>
      <c r="B19" s="24" t="s">
        <v>54</v>
      </c>
      <c r="C19" s="25"/>
      <c r="D19" s="2"/>
      <c r="E19" s="2"/>
      <c r="F19" s="2"/>
      <c r="G19" s="2"/>
      <c r="H19" s="2"/>
      <c r="I19" s="137"/>
      <c r="J19" s="137"/>
      <c r="K19" s="137" t="s">
        <v>143</v>
      </c>
      <c r="L19" s="2"/>
      <c r="M19" s="20">
        <f t="shared" si="5"/>
        <v>256</v>
      </c>
      <c r="N19" s="2"/>
      <c r="O19" s="2">
        <v>85</v>
      </c>
      <c r="P19" s="2"/>
      <c r="Q19" s="27">
        <v>171</v>
      </c>
      <c r="R19" s="133">
        <f t="shared" si="6"/>
        <v>171</v>
      </c>
      <c r="S19" s="20"/>
      <c r="T19" s="20"/>
      <c r="U19" s="28"/>
      <c r="V19" s="20">
        <v>34</v>
      </c>
      <c r="W19" s="20">
        <v>46</v>
      </c>
      <c r="X19" s="20">
        <v>28</v>
      </c>
      <c r="Y19" s="20">
        <v>24</v>
      </c>
      <c r="Z19" s="20">
        <v>17</v>
      </c>
      <c r="AA19" s="20">
        <v>22</v>
      </c>
      <c r="AB19" s="2"/>
      <c r="AC19" s="17">
        <f t="shared" si="7"/>
        <v>171</v>
      </c>
      <c r="AD19" s="29"/>
    </row>
    <row r="20" spans="1:31" ht="28.5" customHeight="1" thickBot="1" x14ac:dyDescent="0.2">
      <c r="A20" s="23" t="s">
        <v>131</v>
      </c>
      <c r="B20" s="24" t="s">
        <v>162</v>
      </c>
      <c r="C20" s="25" t="s">
        <v>166</v>
      </c>
      <c r="D20" s="145"/>
      <c r="E20" s="145"/>
      <c r="F20" s="145"/>
      <c r="G20" s="145"/>
      <c r="H20" s="145"/>
      <c r="I20" s="144" t="s">
        <v>142</v>
      </c>
      <c r="J20" s="144"/>
      <c r="K20" s="26"/>
      <c r="L20" s="145"/>
      <c r="M20" s="143">
        <f t="shared" ref="M20" si="8">SUM(O20:Q20)</f>
        <v>320</v>
      </c>
      <c r="N20" s="145"/>
      <c r="O20" s="145">
        <v>35</v>
      </c>
      <c r="P20" s="145"/>
      <c r="Q20" s="27">
        <v>285</v>
      </c>
      <c r="R20" s="143">
        <f>Q20-S20</f>
        <v>285</v>
      </c>
      <c r="S20" s="143"/>
      <c r="T20" s="143"/>
      <c r="U20" s="28"/>
      <c r="V20" s="143">
        <v>68</v>
      </c>
      <c r="W20" s="143">
        <v>80</v>
      </c>
      <c r="X20" s="143">
        <v>68</v>
      </c>
      <c r="Y20" s="143">
        <v>69</v>
      </c>
      <c r="Z20" s="143"/>
      <c r="AA20" s="143"/>
      <c r="AB20" s="145"/>
      <c r="AC20" s="17">
        <f t="shared" si="7"/>
        <v>285</v>
      </c>
      <c r="AD20" s="29"/>
    </row>
    <row r="21" spans="1:31" ht="15.75" customHeight="1" thickBot="1" x14ac:dyDescent="0.2">
      <c r="A21" s="23" t="s">
        <v>139</v>
      </c>
      <c r="B21" s="24" t="s">
        <v>55</v>
      </c>
      <c r="C21" s="25"/>
      <c r="D21" s="2"/>
      <c r="E21" s="2"/>
      <c r="F21" s="2"/>
      <c r="G21" s="2"/>
      <c r="H21" s="2"/>
      <c r="I21" s="137" t="s">
        <v>143</v>
      </c>
      <c r="J21" s="137"/>
      <c r="K21" s="26"/>
      <c r="L21" s="2"/>
      <c r="M21" s="20">
        <f t="shared" si="5"/>
        <v>191</v>
      </c>
      <c r="N21" s="2"/>
      <c r="O21" s="2">
        <v>20</v>
      </c>
      <c r="P21" s="2"/>
      <c r="Q21" s="27">
        <v>171</v>
      </c>
      <c r="R21" s="133">
        <f t="shared" si="6"/>
        <v>171</v>
      </c>
      <c r="S21" s="20"/>
      <c r="T21" s="20"/>
      <c r="U21" s="28"/>
      <c r="V21" s="20">
        <v>17</v>
      </c>
      <c r="W21" s="20">
        <v>38</v>
      </c>
      <c r="X21" s="20">
        <v>46</v>
      </c>
      <c r="Y21" s="20">
        <v>70</v>
      </c>
      <c r="Z21" s="20"/>
      <c r="AA21" s="20"/>
      <c r="AB21" s="2"/>
      <c r="AC21" s="17">
        <f t="shared" si="7"/>
        <v>171</v>
      </c>
      <c r="AD21" s="29"/>
    </row>
    <row r="22" spans="1:31" ht="16.5" customHeight="1" thickBot="1" x14ac:dyDescent="0.2">
      <c r="A22" s="23" t="s">
        <v>152</v>
      </c>
      <c r="B22" s="24" t="s">
        <v>56</v>
      </c>
      <c r="C22" s="25"/>
      <c r="D22" s="2"/>
      <c r="E22" s="2"/>
      <c r="F22" s="2"/>
      <c r="G22" s="2"/>
      <c r="H22" s="2"/>
      <c r="I22" s="137"/>
      <c r="J22" s="137" t="s">
        <v>143</v>
      </c>
      <c r="K22" s="26"/>
      <c r="L22" s="2"/>
      <c r="M22" s="20">
        <f t="shared" si="5"/>
        <v>231</v>
      </c>
      <c r="N22" s="2"/>
      <c r="O22" s="2">
        <v>60</v>
      </c>
      <c r="P22" s="2"/>
      <c r="Q22" s="27">
        <v>171</v>
      </c>
      <c r="R22" s="133">
        <f t="shared" si="6"/>
        <v>171</v>
      </c>
      <c r="S22" s="132"/>
      <c r="T22" s="20"/>
      <c r="U22" s="28"/>
      <c r="V22" s="20">
        <v>34</v>
      </c>
      <c r="W22" s="20">
        <v>46</v>
      </c>
      <c r="X22" s="20">
        <v>34</v>
      </c>
      <c r="Y22" s="20">
        <v>42</v>
      </c>
      <c r="Z22" s="20">
        <v>15</v>
      </c>
      <c r="AA22" s="20"/>
      <c r="AB22" s="2"/>
      <c r="AC22" s="17">
        <f t="shared" si="7"/>
        <v>171</v>
      </c>
      <c r="AD22" s="29"/>
    </row>
    <row r="23" spans="1:31" ht="17.25" customHeight="1" thickBot="1" x14ac:dyDescent="0.2">
      <c r="A23" s="23" t="s">
        <v>132</v>
      </c>
      <c r="B23" s="24" t="s">
        <v>57</v>
      </c>
      <c r="C23" s="25"/>
      <c r="D23" s="2"/>
      <c r="E23" s="137" t="s">
        <v>143</v>
      </c>
      <c r="F23" s="2"/>
      <c r="G23" s="2"/>
      <c r="H23" s="2"/>
      <c r="I23" s="137"/>
      <c r="J23" s="137"/>
      <c r="K23" s="26"/>
      <c r="L23" s="2"/>
      <c r="M23" s="20">
        <f t="shared" si="5"/>
        <v>108</v>
      </c>
      <c r="N23" s="2"/>
      <c r="O23" s="2">
        <v>36</v>
      </c>
      <c r="P23" s="2"/>
      <c r="Q23" s="27">
        <v>72</v>
      </c>
      <c r="R23" s="133">
        <f t="shared" si="6"/>
        <v>72</v>
      </c>
      <c r="S23" s="20"/>
      <c r="T23" s="20"/>
      <c r="U23" s="28"/>
      <c r="V23" s="20">
        <v>34</v>
      </c>
      <c r="W23" s="20">
        <v>20</v>
      </c>
      <c r="X23" s="20">
        <v>18</v>
      </c>
      <c r="Y23" s="20"/>
      <c r="Z23" s="20"/>
      <c r="AA23" s="20"/>
      <c r="AB23" s="2"/>
      <c r="AC23" s="17">
        <f t="shared" si="7"/>
        <v>72</v>
      </c>
      <c r="AD23" s="29"/>
    </row>
    <row r="24" spans="1:31" ht="15" customHeight="1" thickBot="1" x14ac:dyDescent="0.2">
      <c r="A24" s="33" t="s">
        <v>153</v>
      </c>
      <c r="B24" s="181" t="s">
        <v>127</v>
      </c>
      <c r="C24" s="48"/>
      <c r="D24" s="145"/>
      <c r="E24" s="145"/>
      <c r="F24" s="145"/>
      <c r="G24" s="145"/>
      <c r="H24" s="145"/>
      <c r="I24" s="144"/>
      <c r="J24" s="144"/>
      <c r="K24" s="144" t="s">
        <v>143</v>
      </c>
      <c r="L24" s="48"/>
      <c r="M24" s="143">
        <f t="shared" ref="M24" si="9">SUM(O24:Q24)</f>
        <v>47</v>
      </c>
      <c r="N24" s="145"/>
      <c r="O24" s="145">
        <v>8</v>
      </c>
      <c r="P24" s="145"/>
      <c r="Q24" s="143">
        <v>39</v>
      </c>
      <c r="R24" s="13">
        <f>Q24-S24</f>
        <v>34</v>
      </c>
      <c r="S24" s="143">
        <v>5</v>
      </c>
      <c r="T24" s="13"/>
      <c r="U24" s="42"/>
      <c r="V24" s="51"/>
      <c r="W24" s="143"/>
      <c r="X24" s="51"/>
      <c r="Y24" s="143"/>
      <c r="Z24" s="51"/>
      <c r="AA24" s="51">
        <v>39</v>
      </c>
      <c r="AB24" s="43"/>
      <c r="AC24" s="52">
        <f>SUM(V24:AA24)</f>
        <v>39</v>
      </c>
      <c r="AD24" s="50"/>
    </row>
    <row r="25" spans="1:31" ht="36" customHeight="1" thickBot="1" x14ac:dyDescent="0.2">
      <c r="A25" s="33"/>
      <c r="B25" s="113" t="s">
        <v>159</v>
      </c>
      <c r="C25" s="48"/>
      <c r="D25" s="145"/>
      <c r="E25" s="145"/>
      <c r="F25" s="145"/>
      <c r="G25" s="145"/>
      <c r="H25" s="145"/>
      <c r="I25" s="144"/>
      <c r="J25" s="144"/>
      <c r="K25" s="144"/>
      <c r="L25" s="48"/>
      <c r="M25" s="12">
        <f t="shared" ref="M25:P25" si="10">SUM(M26:M33)</f>
        <v>938</v>
      </c>
      <c r="N25" s="12">
        <f t="shared" si="10"/>
        <v>0</v>
      </c>
      <c r="O25" s="12">
        <f t="shared" si="10"/>
        <v>221</v>
      </c>
      <c r="P25" s="12">
        <f t="shared" si="10"/>
        <v>0</v>
      </c>
      <c r="Q25" s="12">
        <f>SUM(Q26:Q33)</f>
        <v>717</v>
      </c>
      <c r="R25" s="12">
        <f t="shared" ref="R25:AD25" si="11">SUM(R26:R33)</f>
        <v>639</v>
      </c>
      <c r="S25" s="12">
        <f t="shared" si="11"/>
        <v>40</v>
      </c>
      <c r="T25" s="12">
        <f t="shared" si="11"/>
        <v>0</v>
      </c>
      <c r="U25" s="12">
        <f t="shared" si="11"/>
        <v>0</v>
      </c>
      <c r="V25" s="12">
        <f t="shared" si="11"/>
        <v>120</v>
      </c>
      <c r="W25" s="12">
        <f t="shared" si="11"/>
        <v>143</v>
      </c>
      <c r="X25" s="12">
        <f t="shared" si="11"/>
        <v>114</v>
      </c>
      <c r="Y25" s="12">
        <f t="shared" si="11"/>
        <v>96</v>
      </c>
      <c r="Z25" s="12">
        <f t="shared" si="11"/>
        <v>88</v>
      </c>
      <c r="AA25" s="12">
        <f t="shared" si="11"/>
        <v>156</v>
      </c>
      <c r="AB25" s="12">
        <f t="shared" si="11"/>
        <v>0</v>
      </c>
      <c r="AC25" s="12">
        <f t="shared" si="11"/>
        <v>717</v>
      </c>
      <c r="AD25" s="12">
        <f t="shared" si="11"/>
        <v>0</v>
      </c>
    </row>
    <row r="26" spans="1:31" ht="19.5" customHeight="1" thickBot="1" x14ac:dyDescent="0.2">
      <c r="A26" s="23" t="s">
        <v>140</v>
      </c>
      <c r="B26" s="24" t="s">
        <v>58</v>
      </c>
      <c r="C26" s="25"/>
      <c r="D26" s="2"/>
      <c r="E26" s="2"/>
      <c r="F26" s="2"/>
      <c r="G26" s="2"/>
      <c r="H26" s="2"/>
      <c r="I26" s="137" t="s">
        <v>143</v>
      </c>
      <c r="J26" s="137"/>
      <c r="K26" s="26"/>
      <c r="L26" s="2"/>
      <c r="M26" s="20">
        <f t="shared" si="5"/>
        <v>106</v>
      </c>
      <c r="N26" s="2"/>
      <c r="O26" s="2">
        <v>10</v>
      </c>
      <c r="P26" s="2"/>
      <c r="Q26" s="27">
        <v>96</v>
      </c>
      <c r="R26" s="133">
        <f t="shared" si="6"/>
        <v>96</v>
      </c>
      <c r="S26" s="20"/>
      <c r="T26" s="20"/>
      <c r="U26" s="28"/>
      <c r="V26" s="20">
        <v>17</v>
      </c>
      <c r="W26" s="20">
        <v>20</v>
      </c>
      <c r="X26" s="20">
        <v>17</v>
      </c>
      <c r="Y26" s="20">
        <v>42</v>
      </c>
      <c r="Z26" s="20"/>
      <c r="AA26" s="20"/>
      <c r="AB26" s="2"/>
      <c r="AC26" s="17">
        <f>SUM(V26:AB26)</f>
        <v>96</v>
      </c>
      <c r="AD26" s="29"/>
    </row>
    <row r="27" spans="1:31" ht="17.25" customHeight="1" thickBot="1" x14ac:dyDescent="0.2">
      <c r="A27" s="23" t="s">
        <v>154</v>
      </c>
      <c r="B27" s="30" t="s">
        <v>59</v>
      </c>
      <c r="C27" s="25"/>
      <c r="D27" s="2"/>
      <c r="E27" s="2"/>
      <c r="F27" s="2"/>
      <c r="G27" s="2"/>
      <c r="H27" s="2"/>
      <c r="I27" s="137"/>
      <c r="J27" s="137"/>
      <c r="K27" s="26"/>
      <c r="L27" s="2"/>
      <c r="M27" s="20">
        <f t="shared" si="5"/>
        <v>164</v>
      </c>
      <c r="N27" s="2"/>
      <c r="O27" s="2">
        <v>55</v>
      </c>
      <c r="P27" s="2"/>
      <c r="Q27" s="31">
        <v>109</v>
      </c>
      <c r="R27" s="31">
        <f>SUM(R28:R28)</f>
        <v>62</v>
      </c>
      <c r="S27" s="31">
        <f>SUM(S28:S28)</f>
        <v>9</v>
      </c>
      <c r="T27" s="31">
        <f>SUM(T28:T28)</f>
        <v>0</v>
      </c>
      <c r="U27" s="31">
        <f>SUM(U28:U28)</f>
        <v>0</v>
      </c>
      <c r="V27" s="31">
        <v>35</v>
      </c>
      <c r="W27" s="31">
        <v>39</v>
      </c>
      <c r="X27" s="31">
        <v>35</v>
      </c>
      <c r="Y27" s="31"/>
      <c r="Z27" s="31">
        <f>SUM(Z28:Z28)</f>
        <v>0</v>
      </c>
      <c r="AA27" s="31">
        <f>SUM(AA28:AA28)</f>
        <v>0</v>
      </c>
      <c r="AB27" s="2"/>
      <c r="AC27" s="32">
        <f>SUM(V27:AA27)</f>
        <v>109</v>
      </c>
      <c r="AD27" s="29"/>
      <c r="AE27" s="1">
        <f>SUM(V27:AA27)</f>
        <v>109</v>
      </c>
    </row>
    <row r="28" spans="1:31" ht="21.75" customHeight="1" thickBot="1" x14ac:dyDescent="0.2">
      <c r="A28" s="23" t="s">
        <v>133</v>
      </c>
      <c r="B28" s="34" t="s">
        <v>60</v>
      </c>
      <c r="C28" s="25" t="s">
        <v>166</v>
      </c>
      <c r="D28" s="35"/>
      <c r="E28" s="35"/>
      <c r="F28" s="35"/>
      <c r="G28" s="35"/>
      <c r="H28" s="35"/>
      <c r="I28" s="137" t="s">
        <v>143</v>
      </c>
      <c r="J28" s="140"/>
      <c r="K28" s="36"/>
      <c r="L28" s="35"/>
      <c r="M28" s="20">
        <f t="shared" si="5"/>
        <v>105</v>
      </c>
      <c r="N28" s="35"/>
      <c r="O28" s="35">
        <v>34</v>
      </c>
      <c r="P28" s="35"/>
      <c r="Q28" s="37">
        <v>71</v>
      </c>
      <c r="R28" s="133">
        <f t="shared" ref="R28:R30" si="12">Q28-S28</f>
        <v>62</v>
      </c>
      <c r="S28" s="37">
        <v>9</v>
      </c>
      <c r="T28" s="38"/>
      <c r="U28" s="39"/>
      <c r="V28" s="20">
        <v>17</v>
      </c>
      <c r="W28" s="20">
        <v>20</v>
      </c>
      <c r="X28" s="20">
        <v>17</v>
      </c>
      <c r="Y28" s="37">
        <v>17</v>
      </c>
      <c r="Z28" s="37"/>
      <c r="AA28" s="37"/>
      <c r="AB28" s="40"/>
      <c r="AC28" s="32">
        <f>SUM(V28:AA28)</f>
        <v>71</v>
      </c>
      <c r="AD28" s="41"/>
    </row>
    <row r="29" spans="1:31" ht="18" customHeight="1" thickBot="1" x14ac:dyDescent="0.2">
      <c r="A29" s="23" t="s">
        <v>134</v>
      </c>
      <c r="B29" s="24" t="s">
        <v>61</v>
      </c>
      <c r="C29" s="25"/>
      <c r="D29" s="2"/>
      <c r="E29" s="2"/>
      <c r="F29" s="2"/>
      <c r="G29" s="2"/>
      <c r="H29" s="2"/>
      <c r="I29" s="137"/>
      <c r="J29" s="137"/>
      <c r="K29" s="137" t="s">
        <v>143</v>
      </c>
      <c r="L29" s="2"/>
      <c r="M29" s="20">
        <f t="shared" si="5"/>
        <v>72</v>
      </c>
      <c r="N29" s="2"/>
      <c r="O29" s="2"/>
      <c r="P29" s="2"/>
      <c r="Q29" s="27">
        <v>72</v>
      </c>
      <c r="R29" s="133">
        <f t="shared" si="12"/>
        <v>62</v>
      </c>
      <c r="S29" s="132">
        <v>10</v>
      </c>
      <c r="T29" s="20"/>
      <c r="U29" s="28"/>
      <c r="V29" s="20"/>
      <c r="W29" s="20"/>
      <c r="X29" s="20"/>
      <c r="Y29" s="20"/>
      <c r="Z29" s="20">
        <v>29</v>
      </c>
      <c r="AA29" s="20">
        <v>43</v>
      </c>
      <c r="AB29" s="2"/>
      <c r="AC29" s="17">
        <f>SUM(V29:AB29)</f>
        <v>72</v>
      </c>
      <c r="AD29" s="29"/>
    </row>
    <row r="30" spans="1:31" ht="20.25" customHeight="1" thickBot="1" x14ac:dyDescent="0.2">
      <c r="A30" s="23" t="s">
        <v>135</v>
      </c>
      <c r="B30" s="24" t="s">
        <v>62</v>
      </c>
      <c r="C30" s="25"/>
      <c r="D30" s="2"/>
      <c r="E30" s="2"/>
      <c r="F30" s="2"/>
      <c r="G30" s="2"/>
      <c r="H30" s="2"/>
      <c r="I30" s="137"/>
      <c r="J30" s="137"/>
      <c r="K30" s="137" t="s">
        <v>143</v>
      </c>
      <c r="L30" s="2"/>
      <c r="M30" s="20">
        <f t="shared" si="5"/>
        <v>90</v>
      </c>
      <c r="N30" s="2"/>
      <c r="O30" s="2">
        <v>18</v>
      </c>
      <c r="P30" s="2"/>
      <c r="Q30" s="27">
        <v>72</v>
      </c>
      <c r="R30" s="133">
        <f t="shared" si="12"/>
        <v>60</v>
      </c>
      <c r="S30" s="132">
        <v>12</v>
      </c>
      <c r="T30" s="20"/>
      <c r="U30" s="28"/>
      <c r="V30" s="20"/>
      <c r="W30" s="20"/>
      <c r="X30" s="20"/>
      <c r="Y30" s="20"/>
      <c r="Z30" s="20">
        <v>19</v>
      </c>
      <c r="AA30" s="20">
        <v>53</v>
      </c>
      <c r="AB30" s="2"/>
      <c r="AC30" s="17">
        <f>SUM(V30:AB30)</f>
        <v>72</v>
      </c>
      <c r="AD30" s="29"/>
    </row>
    <row r="31" spans="1:31" ht="17.25" customHeight="1" thickBot="1" x14ac:dyDescent="0.2">
      <c r="A31" s="23" t="s">
        <v>136</v>
      </c>
      <c r="B31" s="24" t="s">
        <v>63</v>
      </c>
      <c r="C31" s="25"/>
      <c r="D31" s="2"/>
      <c r="E31" s="137" t="s">
        <v>143</v>
      </c>
      <c r="F31" s="2"/>
      <c r="G31" s="2"/>
      <c r="H31" s="2"/>
      <c r="I31" s="137"/>
      <c r="J31" s="137"/>
      <c r="K31" s="26"/>
      <c r="L31" s="2"/>
      <c r="M31" s="20">
        <f t="shared" si="5"/>
        <v>161</v>
      </c>
      <c r="N31" s="2"/>
      <c r="O31" s="2">
        <v>53</v>
      </c>
      <c r="P31" s="2"/>
      <c r="Q31" s="27">
        <v>108</v>
      </c>
      <c r="R31" s="133">
        <f t="shared" ref="R31:R33" si="13">Q31-S31</f>
        <v>108</v>
      </c>
      <c r="S31" s="132"/>
      <c r="T31" s="13"/>
      <c r="U31" s="42"/>
      <c r="V31" s="20">
        <v>34</v>
      </c>
      <c r="W31" s="20">
        <v>46</v>
      </c>
      <c r="X31" s="20">
        <v>28</v>
      </c>
      <c r="Y31" s="46"/>
      <c r="Z31" s="20"/>
      <c r="AA31" s="20"/>
      <c r="AB31" s="43"/>
      <c r="AC31" s="44">
        <f>SUM(V31:AB31)</f>
        <v>108</v>
      </c>
      <c r="AD31" s="45"/>
    </row>
    <row r="32" spans="1:31" ht="20.25" customHeight="1" thickBot="1" x14ac:dyDescent="0.2">
      <c r="A32" s="23" t="s">
        <v>155</v>
      </c>
      <c r="B32" s="24" t="s">
        <v>160</v>
      </c>
      <c r="C32" s="25" t="s">
        <v>166</v>
      </c>
      <c r="D32" s="2"/>
      <c r="E32" s="2"/>
      <c r="F32" s="2"/>
      <c r="G32" s="2"/>
      <c r="H32" s="2"/>
      <c r="I32" s="137" t="s">
        <v>143</v>
      </c>
      <c r="J32" s="137"/>
      <c r="K32" s="26"/>
      <c r="L32" s="2"/>
      <c r="M32" s="20">
        <f t="shared" si="5"/>
        <v>130</v>
      </c>
      <c r="N32" s="2"/>
      <c r="O32" s="2">
        <v>41</v>
      </c>
      <c r="P32" s="2"/>
      <c r="Q32" s="46">
        <v>89</v>
      </c>
      <c r="R32" s="133">
        <f t="shared" si="13"/>
        <v>89</v>
      </c>
      <c r="S32" s="132"/>
      <c r="T32" s="13"/>
      <c r="U32" s="42"/>
      <c r="V32" s="20">
        <v>17</v>
      </c>
      <c r="W32" s="20">
        <v>18</v>
      </c>
      <c r="X32" s="20">
        <v>17</v>
      </c>
      <c r="Y32" s="20">
        <v>37</v>
      </c>
      <c r="Z32" s="20"/>
      <c r="AA32" s="20"/>
      <c r="AB32" s="43"/>
      <c r="AC32" s="44">
        <f>SUM(V32:AB32)</f>
        <v>89</v>
      </c>
      <c r="AD32" s="45"/>
    </row>
    <row r="33" spans="1:31" ht="19.5" customHeight="1" thickBot="1" x14ac:dyDescent="0.2">
      <c r="A33" s="23" t="s">
        <v>156</v>
      </c>
      <c r="B33" s="24" t="s">
        <v>161</v>
      </c>
      <c r="C33" s="25"/>
      <c r="D33" s="2"/>
      <c r="E33" s="2"/>
      <c r="F33" s="2"/>
      <c r="G33" s="2"/>
      <c r="H33" s="2"/>
      <c r="I33" s="137" t="s">
        <v>142</v>
      </c>
      <c r="J33" s="137"/>
      <c r="K33" s="26"/>
      <c r="L33" s="2"/>
      <c r="M33" s="20">
        <f t="shared" si="5"/>
        <v>110</v>
      </c>
      <c r="N33" s="2"/>
      <c r="O33" s="2">
        <v>10</v>
      </c>
      <c r="P33" s="2"/>
      <c r="Q33" s="46">
        <v>100</v>
      </c>
      <c r="R33" s="133">
        <f t="shared" si="13"/>
        <v>100</v>
      </c>
      <c r="S33" s="132"/>
      <c r="T33" s="13"/>
      <c r="U33" s="42"/>
      <c r="V33" s="20"/>
      <c r="W33" s="20"/>
      <c r="X33" s="20"/>
      <c r="Y33" s="20"/>
      <c r="Z33" s="20">
        <v>40</v>
      </c>
      <c r="AA33" s="20">
        <v>60</v>
      </c>
      <c r="AB33" s="43"/>
      <c r="AC33" s="44">
        <f>SUM(V33:AB33)</f>
        <v>100</v>
      </c>
      <c r="AD33" s="45"/>
    </row>
    <row r="34" spans="1:31" ht="21.75" customHeight="1" x14ac:dyDescent="0.15">
      <c r="A34" s="23"/>
      <c r="B34" s="114" t="s">
        <v>138</v>
      </c>
      <c r="C34" s="48"/>
      <c r="D34" s="2"/>
      <c r="E34" s="2"/>
      <c r="F34" s="2"/>
      <c r="G34" s="2"/>
      <c r="H34" s="2"/>
      <c r="I34" s="137"/>
      <c r="J34" s="137"/>
      <c r="K34" s="26"/>
      <c r="L34" s="48"/>
      <c r="M34" s="12">
        <f t="shared" ref="M34:P34" si="14">SUM(M35:M37)</f>
        <v>195</v>
      </c>
      <c r="N34" s="12">
        <f t="shared" si="14"/>
        <v>0</v>
      </c>
      <c r="O34" s="12">
        <f t="shared" si="14"/>
        <v>54</v>
      </c>
      <c r="P34" s="12">
        <f t="shared" si="14"/>
        <v>0</v>
      </c>
      <c r="Q34" s="12">
        <f>SUM(Q35:Q37)</f>
        <v>141</v>
      </c>
      <c r="R34" s="12">
        <f t="shared" ref="R34:AC34" si="15">SUM(R35:R37)</f>
        <v>115</v>
      </c>
      <c r="S34" s="12">
        <f t="shared" si="15"/>
        <v>5</v>
      </c>
      <c r="T34" s="12">
        <f t="shared" si="15"/>
        <v>0</v>
      </c>
      <c r="U34" s="12">
        <f t="shared" si="15"/>
        <v>0</v>
      </c>
      <c r="V34" s="12">
        <f t="shared" si="15"/>
        <v>0</v>
      </c>
      <c r="W34" s="12">
        <f t="shared" si="15"/>
        <v>26</v>
      </c>
      <c r="X34" s="12">
        <f t="shared" si="15"/>
        <v>52</v>
      </c>
      <c r="Y34" s="12">
        <f t="shared" si="15"/>
        <v>17</v>
      </c>
      <c r="Z34" s="12">
        <f t="shared" si="15"/>
        <v>25</v>
      </c>
      <c r="AA34" s="12">
        <f t="shared" si="15"/>
        <v>21</v>
      </c>
      <c r="AB34" s="12">
        <f t="shared" si="15"/>
        <v>0</v>
      </c>
      <c r="AC34" s="12">
        <f t="shared" si="15"/>
        <v>141</v>
      </c>
      <c r="AD34" s="12">
        <f t="shared" ref="AD34" si="16">SUM(AD36:AD37)</f>
        <v>0</v>
      </c>
      <c r="AE34" s="1">
        <f>SUM(V34:AA34)</f>
        <v>141</v>
      </c>
    </row>
    <row r="35" spans="1:31" ht="21.75" customHeight="1" x14ac:dyDescent="0.15">
      <c r="A35" s="33" t="s">
        <v>137</v>
      </c>
      <c r="B35" s="180" t="s">
        <v>165</v>
      </c>
      <c r="C35" s="48"/>
      <c r="D35" s="145"/>
      <c r="E35" s="145"/>
      <c r="F35" s="145"/>
      <c r="G35" s="145"/>
      <c r="H35" s="145"/>
      <c r="I35" s="144"/>
      <c r="J35" s="144"/>
      <c r="K35" s="26"/>
      <c r="L35" s="48"/>
      <c r="M35" s="143">
        <f t="shared" si="5"/>
        <v>21</v>
      </c>
      <c r="N35" s="12"/>
      <c r="O35" s="12"/>
      <c r="P35" s="12"/>
      <c r="Q35" s="12">
        <v>21</v>
      </c>
      <c r="R35" s="12"/>
      <c r="S35" s="12"/>
      <c r="T35" s="12"/>
      <c r="U35" s="146"/>
      <c r="V35" s="178"/>
      <c r="W35" s="12"/>
      <c r="X35" s="49"/>
      <c r="Y35" s="12"/>
      <c r="Z35" s="49"/>
      <c r="AA35" s="49">
        <v>21</v>
      </c>
      <c r="AB35" s="12"/>
      <c r="AC35" s="52">
        <f t="shared" ref="AC35:AC81" si="17">SUM(V35:AA35)</f>
        <v>21</v>
      </c>
      <c r="AD35" s="179"/>
    </row>
    <row r="36" spans="1:31" ht="19.5" customHeight="1" thickBot="1" x14ac:dyDescent="0.2">
      <c r="A36" s="33" t="s">
        <v>157</v>
      </c>
      <c r="B36" s="47" t="s">
        <v>64</v>
      </c>
      <c r="C36" s="48"/>
      <c r="D36" s="2"/>
      <c r="E36" s="2"/>
      <c r="F36" s="2"/>
      <c r="G36" s="2"/>
      <c r="H36" s="2"/>
      <c r="I36" s="137"/>
      <c r="J36" s="137" t="s">
        <v>143</v>
      </c>
      <c r="K36" s="26"/>
      <c r="L36" s="48"/>
      <c r="M36" s="20">
        <f t="shared" si="5"/>
        <v>90</v>
      </c>
      <c r="N36" s="2"/>
      <c r="O36" s="2">
        <v>30</v>
      </c>
      <c r="P36" s="2"/>
      <c r="Q36" s="20">
        <v>60</v>
      </c>
      <c r="R36" s="13">
        <f t="shared" ref="R36:R37" si="18">Q36-S36</f>
        <v>55</v>
      </c>
      <c r="S36" s="132">
        <v>5</v>
      </c>
      <c r="T36" s="13"/>
      <c r="U36" s="42"/>
      <c r="V36" s="53"/>
      <c r="W36" s="20"/>
      <c r="X36" s="51">
        <v>18</v>
      </c>
      <c r="Y36" s="20">
        <v>17</v>
      </c>
      <c r="Z36" s="51">
        <v>25</v>
      </c>
      <c r="AA36" s="51"/>
      <c r="AB36" s="43"/>
      <c r="AC36" s="52">
        <f t="shared" si="17"/>
        <v>60</v>
      </c>
      <c r="AD36" s="50"/>
      <c r="AE36" s="54"/>
    </row>
    <row r="37" spans="1:31" ht="16.5" customHeight="1" x14ac:dyDescent="0.15">
      <c r="A37" s="33" t="s">
        <v>158</v>
      </c>
      <c r="B37" s="47" t="s">
        <v>65</v>
      </c>
      <c r="C37" s="48"/>
      <c r="D37" s="2"/>
      <c r="E37" s="137" t="s">
        <v>143</v>
      </c>
      <c r="F37" s="2"/>
      <c r="G37" s="2"/>
      <c r="H37" s="2"/>
      <c r="I37" s="137"/>
      <c r="J37" s="137"/>
      <c r="K37" s="26"/>
      <c r="L37" s="48"/>
      <c r="M37" s="20">
        <f t="shared" si="5"/>
        <v>84</v>
      </c>
      <c r="N37" s="2"/>
      <c r="O37" s="2">
        <v>24</v>
      </c>
      <c r="P37" s="2"/>
      <c r="Q37" s="20">
        <v>60</v>
      </c>
      <c r="R37" s="13">
        <f t="shared" si="18"/>
        <v>60</v>
      </c>
      <c r="S37" s="13"/>
      <c r="T37" s="13"/>
      <c r="U37" s="42"/>
      <c r="V37" s="55"/>
      <c r="W37" s="20">
        <v>26</v>
      </c>
      <c r="X37" s="51">
        <v>34</v>
      </c>
      <c r="Y37" s="20"/>
      <c r="Z37" s="51"/>
      <c r="AA37" s="51"/>
      <c r="AB37" s="43"/>
      <c r="AC37" s="52">
        <f t="shared" si="17"/>
        <v>60</v>
      </c>
      <c r="AD37" s="50"/>
    </row>
    <row r="38" spans="1:31" ht="36" customHeight="1" thickBot="1" x14ac:dyDescent="0.2">
      <c r="A38" s="160" t="s">
        <v>66</v>
      </c>
      <c r="B38" s="161" t="s">
        <v>67</v>
      </c>
      <c r="C38" s="162"/>
      <c r="D38" s="163"/>
      <c r="E38" s="163"/>
      <c r="F38" s="163"/>
      <c r="G38" s="163"/>
      <c r="H38" s="163"/>
      <c r="I38" s="164"/>
      <c r="J38" s="164"/>
      <c r="K38" s="165"/>
      <c r="L38" s="163"/>
      <c r="M38" s="166">
        <f t="shared" ref="M38:P38" si="19">SUM(M39+M46+M67)</f>
        <v>2389</v>
      </c>
      <c r="N38" s="166">
        <f t="shared" si="19"/>
        <v>0</v>
      </c>
      <c r="O38" s="166">
        <f t="shared" si="19"/>
        <v>265</v>
      </c>
      <c r="P38" s="166">
        <f t="shared" si="19"/>
        <v>0</v>
      </c>
      <c r="Q38" s="166">
        <f>SUM(Q39+Q46)</f>
        <v>2084</v>
      </c>
      <c r="R38" s="166">
        <f t="shared" ref="R38:AA38" si="20">SUM(R39+R46)</f>
        <v>414</v>
      </c>
      <c r="S38" s="166">
        <f t="shared" si="20"/>
        <v>112</v>
      </c>
      <c r="T38" s="166">
        <f t="shared" si="20"/>
        <v>0</v>
      </c>
      <c r="U38" s="166">
        <f t="shared" si="20"/>
        <v>0</v>
      </c>
      <c r="V38" s="166">
        <f t="shared" si="20"/>
        <v>251</v>
      </c>
      <c r="W38" s="166">
        <f t="shared" si="20"/>
        <v>358</v>
      </c>
      <c r="X38" s="166">
        <f t="shared" si="20"/>
        <v>184</v>
      </c>
      <c r="Y38" s="166">
        <f t="shared" si="20"/>
        <v>346</v>
      </c>
      <c r="Z38" s="166">
        <f t="shared" si="20"/>
        <v>450</v>
      </c>
      <c r="AA38" s="166">
        <f t="shared" si="20"/>
        <v>495</v>
      </c>
      <c r="AB38" s="166"/>
      <c r="AC38" s="167">
        <f t="shared" si="17"/>
        <v>2084</v>
      </c>
      <c r="AD38" s="168">
        <v>50</v>
      </c>
      <c r="AE38" s="1">
        <f>SUM(V38:AA38)</f>
        <v>2084</v>
      </c>
    </row>
    <row r="39" spans="1:31" ht="33" customHeight="1" thickBot="1" x14ac:dyDescent="0.2">
      <c r="A39" s="169" t="s">
        <v>68</v>
      </c>
      <c r="B39" s="170" t="s">
        <v>69</v>
      </c>
      <c r="C39" s="153"/>
      <c r="D39" s="154"/>
      <c r="E39" s="154"/>
      <c r="F39" s="154"/>
      <c r="G39" s="154"/>
      <c r="H39" s="154"/>
      <c r="I39" s="155"/>
      <c r="J39" s="155"/>
      <c r="K39" s="156"/>
      <c r="L39" s="154"/>
      <c r="M39" s="154">
        <f t="shared" ref="M39:M67" si="21">SUM(O39:Q39)</f>
        <v>359</v>
      </c>
      <c r="N39" s="154"/>
      <c r="O39" s="157">
        <f t="shared" ref="O39:AA39" si="22">SUM(O40:O45)</f>
        <v>85</v>
      </c>
      <c r="P39" s="157">
        <f t="shared" si="22"/>
        <v>0</v>
      </c>
      <c r="Q39" s="157">
        <f t="shared" si="22"/>
        <v>274</v>
      </c>
      <c r="R39" s="157">
        <f t="shared" si="22"/>
        <v>209</v>
      </c>
      <c r="S39" s="157">
        <f t="shared" si="22"/>
        <v>64</v>
      </c>
      <c r="T39" s="157">
        <f t="shared" si="22"/>
        <v>0</v>
      </c>
      <c r="U39" s="157">
        <f t="shared" si="22"/>
        <v>0</v>
      </c>
      <c r="V39" s="157">
        <f t="shared" si="22"/>
        <v>95</v>
      </c>
      <c r="W39" s="157">
        <f t="shared" si="22"/>
        <v>91</v>
      </c>
      <c r="X39" s="157">
        <f t="shared" si="22"/>
        <v>14</v>
      </c>
      <c r="Y39" s="157">
        <f t="shared" si="22"/>
        <v>0</v>
      </c>
      <c r="Z39" s="157">
        <f t="shared" si="22"/>
        <v>74</v>
      </c>
      <c r="AA39" s="157">
        <f t="shared" si="22"/>
        <v>0</v>
      </c>
      <c r="AB39" s="157"/>
      <c r="AC39" s="158">
        <f t="shared" si="17"/>
        <v>274</v>
      </c>
      <c r="AD39" s="159"/>
      <c r="AE39" s="1">
        <f>SUM(V39:AA39)</f>
        <v>274</v>
      </c>
    </row>
    <row r="40" spans="1:31" ht="29.25" customHeight="1" thickBot="1" x14ac:dyDescent="0.2">
      <c r="A40" s="59" t="s">
        <v>70</v>
      </c>
      <c r="B40" s="60" t="s">
        <v>71</v>
      </c>
      <c r="C40" s="25"/>
      <c r="D40" s="2"/>
      <c r="E40" s="2"/>
      <c r="F40" s="2"/>
      <c r="G40" s="2"/>
      <c r="H40" s="2"/>
      <c r="I40" s="137"/>
      <c r="J40" s="137" t="s">
        <v>143</v>
      </c>
      <c r="K40" s="26"/>
      <c r="L40" s="2"/>
      <c r="M40" s="18">
        <f t="shared" si="21"/>
        <v>58</v>
      </c>
      <c r="N40" s="2"/>
      <c r="O40" s="2">
        <v>16</v>
      </c>
      <c r="P40" s="2"/>
      <c r="Q40" s="61">
        <v>42</v>
      </c>
      <c r="R40" s="20">
        <v>33</v>
      </c>
      <c r="S40" s="20">
        <v>9</v>
      </c>
      <c r="T40" s="20"/>
      <c r="U40" s="28"/>
      <c r="V40" s="20"/>
      <c r="W40" s="20"/>
      <c r="X40" s="20"/>
      <c r="Y40" s="20"/>
      <c r="Z40" s="20">
        <v>42</v>
      </c>
      <c r="AA40" s="20"/>
      <c r="AB40" s="2"/>
      <c r="AC40" s="57">
        <f t="shared" si="17"/>
        <v>42</v>
      </c>
      <c r="AD40" s="62"/>
    </row>
    <row r="41" spans="1:31" ht="17.25" customHeight="1" thickBot="1" x14ac:dyDescent="0.25">
      <c r="A41" s="59" t="s">
        <v>72</v>
      </c>
      <c r="B41" s="63" t="s">
        <v>73</v>
      </c>
      <c r="C41" s="25"/>
      <c r="D41" s="137" t="s">
        <v>143</v>
      </c>
      <c r="E41" s="2"/>
      <c r="F41" s="2"/>
      <c r="G41" s="2"/>
      <c r="H41" s="2"/>
      <c r="I41" s="137"/>
      <c r="J41" s="137"/>
      <c r="K41" s="26"/>
      <c r="L41" s="2"/>
      <c r="M41" s="18">
        <f t="shared" si="21"/>
        <v>58</v>
      </c>
      <c r="N41" s="2"/>
      <c r="O41" s="2">
        <v>16</v>
      </c>
      <c r="P41" s="2"/>
      <c r="Q41" s="64">
        <v>42</v>
      </c>
      <c r="R41" s="20">
        <v>33</v>
      </c>
      <c r="S41" s="20">
        <v>9</v>
      </c>
      <c r="T41" s="20"/>
      <c r="U41" s="28"/>
      <c r="V41" s="20">
        <v>17</v>
      </c>
      <c r="W41" s="20">
        <v>25</v>
      </c>
      <c r="X41" s="20"/>
      <c r="Y41" s="20"/>
      <c r="Z41" s="20"/>
      <c r="AA41" s="20"/>
      <c r="AB41" s="2"/>
      <c r="AC41" s="57">
        <f t="shared" si="17"/>
        <v>42</v>
      </c>
      <c r="AD41" s="62"/>
    </row>
    <row r="42" spans="1:31" ht="20.25" customHeight="1" thickBot="1" x14ac:dyDescent="0.2">
      <c r="A42" s="59" t="s">
        <v>74</v>
      </c>
      <c r="B42" s="65" t="s">
        <v>75</v>
      </c>
      <c r="C42" s="25"/>
      <c r="D42" s="137" t="s">
        <v>143</v>
      </c>
      <c r="E42" s="2"/>
      <c r="F42" s="2"/>
      <c r="G42" s="2"/>
      <c r="H42" s="2"/>
      <c r="I42" s="137"/>
      <c r="J42" s="137"/>
      <c r="K42" s="26"/>
      <c r="L42" s="2"/>
      <c r="M42" s="18">
        <f t="shared" si="21"/>
        <v>75</v>
      </c>
      <c r="N42" s="2"/>
      <c r="O42" s="2">
        <v>13</v>
      </c>
      <c r="P42" s="2"/>
      <c r="Q42" s="64">
        <v>62</v>
      </c>
      <c r="R42" s="20">
        <v>55</v>
      </c>
      <c r="S42" s="20">
        <v>6</v>
      </c>
      <c r="T42" s="20"/>
      <c r="U42" s="28"/>
      <c r="V42" s="20">
        <v>34</v>
      </c>
      <c r="W42" s="20">
        <v>28</v>
      </c>
      <c r="X42" s="20"/>
      <c r="Y42" s="20"/>
      <c r="Z42" s="66"/>
      <c r="AA42" s="20"/>
      <c r="AB42" s="2"/>
      <c r="AC42" s="57">
        <f t="shared" si="17"/>
        <v>62</v>
      </c>
      <c r="AD42" s="62"/>
    </row>
    <row r="43" spans="1:31" ht="21.75" customHeight="1" thickBot="1" x14ac:dyDescent="0.2">
      <c r="A43" s="59" t="s">
        <v>76</v>
      </c>
      <c r="B43" s="65" t="s">
        <v>77</v>
      </c>
      <c r="C43" s="25"/>
      <c r="D43" s="137" t="s">
        <v>143</v>
      </c>
      <c r="E43" s="2"/>
      <c r="F43" s="2"/>
      <c r="G43" s="2"/>
      <c r="H43" s="2"/>
      <c r="I43" s="137"/>
      <c r="J43" s="137"/>
      <c r="K43" s="26"/>
      <c r="L43" s="2"/>
      <c r="M43" s="18">
        <f t="shared" si="21"/>
        <v>64</v>
      </c>
      <c r="N43" s="2"/>
      <c r="O43" s="2">
        <v>16</v>
      </c>
      <c r="P43" s="2"/>
      <c r="Q43" s="64">
        <v>48</v>
      </c>
      <c r="R43" s="20">
        <v>33</v>
      </c>
      <c r="S43" s="20">
        <v>15</v>
      </c>
      <c r="T43" s="20"/>
      <c r="U43" s="28"/>
      <c r="V43" s="20">
        <v>28</v>
      </c>
      <c r="W43" s="20">
        <v>20</v>
      </c>
      <c r="X43" s="20"/>
      <c r="Y43" s="20"/>
      <c r="Z43" s="66"/>
      <c r="AA43" s="20"/>
      <c r="AB43" s="2"/>
      <c r="AC43" s="57">
        <f t="shared" si="17"/>
        <v>48</v>
      </c>
      <c r="AD43" s="62"/>
    </row>
    <row r="44" spans="1:31" ht="17.25" customHeight="1" thickBot="1" x14ac:dyDescent="0.2">
      <c r="A44" s="59" t="s">
        <v>78</v>
      </c>
      <c r="B44" s="65" t="s">
        <v>79</v>
      </c>
      <c r="C44" s="25"/>
      <c r="D44" s="2"/>
      <c r="E44" s="137" t="s">
        <v>143</v>
      </c>
      <c r="F44" s="2"/>
      <c r="G44" s="2"/>
      <c r="H44" s="2"/>
      <c r="I44" s="137"/>
      <c r="J44" s="137"/>
      <c r="K44" s="26"/>
      <c r="L44" s="2"/>
      <c r="M44" s="18">
        <f t="shared" si="21"/>
        <v>56</v>
      </c>
      <c r="N44" s="2"/>
      <c r="O44" s="2">
        <v>8</v>
      </c>
      <c r="P44" s="2"/>
      <c r="Q44" s="64">
        <v>48</v>
      </c>
      <c r="R44" s="20">
        <v>25</v>
      </c>
      <c r="S44" s="20">
        <v>23</v>
      </c>
      <c r="T44" s="20"/>
      <c r="U44" s="28"/>
      <c r="V44" s="20">
        <v>16</v>
      </c>
      <c r="W44" s="20">
        <v>18</v>
      </c>
      <c r="X44" s="20">
        <v>14</v>
      </c>
      <c r="Y44" s="20"/>
      <c r="Z44" s="66"/>
      <c r="AA44" s="20"/>
      <c r="AB44" s="2"/>
      <c r="AC44" s="57">
        <f t="shared" si="17"/>
        <v>48</v>
      </c>
      <c r="AD44" s="62"/>
    </row>
    <row r="45" spans="1:31" ht="21.75" customHeight="1" thickBot="1" x14ac:dyDescent="0.2">
      <c r="A45" s="59" t="s">
        <v>80</v>
      </c>
      <c r="B45" s="65" t="s">
        <v>81</v>
      </c>
      <c r="C45" s="25"/>
      <c r="D45" s="2"/>
      <c r="E45" s="2"/>
      <c r="F45" s="2"/>
      <c r="G45" s="2"/>
      <c r="H45" s="2"/>
      <c r="I45" s="137"/>
      <c r="J45" s="137" t="s">
        <v>143</v>
      </c>
      <c r="K45" s="26"/>
      <c r="L45" s="2"/>
      <c r="M45" s="18">
        <f t="shared" si="21"/>
        <v>48</v>
      </c>
      <c r="N45" s="2"/>
      <c r="O45" s="2">
        <v>16</v>
      </c>
      <c r="P45" s="2"/>
      <c r="Q45" s="64">
        <v>32</v>
      </c>
      <c r="R45" s="20">
        <v>30</v>
      </c>
      <c r="S45" s="20">
        <v>2</v>
      </c>
      <c r="T45" s="20"/>
      <c r="U45" s="28"/>
      <c r="V45" s="20"/>
      <c r="W45" s="20"/>
      <c r="X45" s="20"/>
      <c r="Y45" s="20"/>
      <c r="Z45" s="20">
        <v>32</v>
      </c>
      <c r="AA45" s="20"/>
      <c r="AB45" s="2"/>
      <c r="AC45" s="57">
        <f t="shared" si="17"/>
        <v>32</v>
      </c>
      <c r="AD45" s="62"/>
    </row>
    <row r="46" spans="1:31" ht="48.75" customHeight="1" thickBot="1" x14ac:dyDescent="0.2">
      <c r="A46" s="151" t="s">
        <v>82</v>
      </c>
      <c r="B46" s="152" t="s">
        <v>83</v>
      </c>
      <c r="C46" s="153"/>
      <c r="D46" s="154"/>
      <c r="E46" s="154"/>
      <c r="F46" s="154"/>
      <c r="G46" s="154"/>
      <c r="H46" s="154"/>
      <c r="I46" s="155"/>
      <c r="J46" s="155"/>
      <c r="K46" s="156"/>
      <c r="L46" s="154"/>
      <c r="M46" s="154">
        <f t="shared" si="21"/>
        <v>1950</v>
      </c>
      <c r="N46" s="154"/>
      <c r="O46" s="157">
        <f t="shared" ref="O46:P46" si="23">SUM(O47+O52+O57+O62)</f>
        <v>140</v>
      </c>
      <c r="P46" s="157">
        <f t="shared" si="23"/>
        <v>0</v>
      </c>
      <c r="Q46" s="157">
        <f>SUM(Q47+Q52+Q57+Q62)</f>
        <v>1810</v>
      </c>
      <c r="R46" s="157">
        <f t="shared" ref="R46:AA46" si="24">SUM(R47+R52+R57+R62)</f>
        <v>205</v>
      </c>
      <c r="S46" s="157">
        <f t="shared" si="24"/>
        <v>48</v>
      </c>
      <c r="T46" s="157">
        <f t="shared" si="24"/>
        <v>0</v>
      </c>
      <c r="U46" s="157">
        <f t="shared" si="24"/>
        <v>0</v>
      </c>
      <c r="V46" s="157">
        <f t="shared" si="24"/>
        <v>156</v>
      </c>
      <c r="W46" s="157">
        <f t="shared" si="24"/>
        <v>267</v>
      </c>
      <c r="X46" s="157">
        <f t="shared" si="24"/>
        <v>170</v>
      </c>
      <c r="Y46" s="157">
        <f t="shared" si="24"/>
        <v>346</v>
      </c>
      <c r="Z46" s="157">
        <f t="shared" si="24"/>
        <v>376</v>
      </c>
      <c r="AA46" s="157">
        <f t="shared" si="24"/>
        <v>495</v>
      </c>
      <c r="AB46" s="157"/>
      <c r="AC46" s="158">
        <f t="shared" si="17"/>
        <v>1810</v>
      </c>
      <c r="AD46" s="159">
        <v>54</v>
      </c>
      <c r="AE46" s="1">
        <f>SUM(V46:AA46)</f>
        <v>1810</v>
      </c>
    </row>
    <row r="47" spans="1:31" ht="34.5" customHeight="1" thickBot="1" x14ac:dyDescent="0.3">
      <c r="A47" s="121" t="s">
        <v>84</v>
      </c>
      <c r="B47" s="149" t="s">
        <v>85</v>
      </c>
      <c r="C47" s="150"/>
      <c r="D47" s="116"/>
      <c r="E47" s="116"/>
      <c r="F47" s="116"/>
      <c r="G47" s="116"/>
      <c r="H47" s="116"/>
      <c r="I47" s="141"/>
      <c r="J47" s="141"/>
      <c r="K47" s="117"/>
      <c r="L47" s="116"/>
      <c r="M47" s="116">
        <f t="shared" si="21"/>
        <v>831</v>
      </c>
      <c r="N47" s="116"/>
      <c r="O47" s="118">
        <v>60</v>
      </c>
      <c r="P47" s="118">
        <f>SUM(P48:P50)</f>
        <v>0</v>
      </c>
      <c r="Q47" s="118">
        <f>SUM(Q48:Q50)</f>
        <v>771</v>
      </c>
      <c r="R47" s="116"/>
      <c r="S47" s="116"/>
      <c r="T47" s="116"/>
      <c r="U47" s="117"/>
      <c r="V47" s="118">
        <f>SUM(V48:V50)</f>
        <v>76</v>
      </c>
      <c r="W47" s="118">
        <f t="shared" ref="W47:AA47" si="25">SUM(W48:W50)</f>
        <v>116</v>
      </c>
      <c r="X47" s="118">
        <f t="shared" si="25"/>
        <v>71</v>
      </c>
      <c r="Y47" s="118">
        <f t="shared" si="25"/>
        <v>136</v>
      </c>
      <c r="Z47" s="118">
        <f t="shared" si="25"/>
        <v>130</v>
      </c>
      <c r="AA47" s="118">
        <f t="shared" si="25"/>
        <v>242</v>
      </c>
      <c r="AB47" s="118"/>
      <c r="AC47" s="119">
        <f t="shared" si="17"/>
        <v>771</v>
      </c>
      <c r="AD47" s="120">
        <v>40</v>
      </c>
    </row>
    <row r="48" spans="1:31" ht="16.5" customHeight="1" thickBot="1" x14ac:dyDescent="0.25">
      <c r="A48" s="59" t="s">
        <v>86</v>
      </c>
      <c r="B48" s="69" t="s">
        <v>87</v>
      </c>
      <c r="C48" s="48"/>
      <c r="D48" s="187" t="s">
        <v>164</v>
      </c>
      <c r="E48" s="2"/>
      <c r="F48" s="2"/>
      <c r="G48" s="2"/>
      <c r="H48" s="2"/>
      <c r="I48" s="187" t="s">
        <v>164</v>
      </c>
      <c r="J48" s="137"/>
      <c r="K48" s="137" t="s">
        <v>143</v>
      </c>
      <c r="L48" s="2"/>
      <c r="M48" s="18">
        <f t="shared" si="21"/>
        <v>213</v>
      </c>
      <c r="N48" s="2"/>
      <c r="O48" s="2">
        <v>60</v>
      </c>
      <c r="P48" s="2"/>
      <c r="Q48" s="70">
        <v>153</v>
      </c>
      <c r="R48" s="20">
        <v>111</v>
      </c>
      <c r="S48" s="20">
        <v>42</v>
      </c>
      <c r="T48" s="20"/>
      <c r="U48" s="28"/>
      <c r="V48" s="20">
        <v>16</v>
      </c>
      <c r="W48" s="20">
        <v>38</v>
      </c>
      <c r="X48" s="20">
        <v>11</v>
      </c>
      <c r="Y48" s="20">
        <v>10</v>
      </c>
      <c r="Z48" s="20">
        <v>28</v>
      </c>
      <c r="AA48" s="20">
        <v>50</v>
      </c>
      <c r="AB48" s="2"/>
      <c r="AC48" s="57">
        <f t="shared" si="17"/>
        <v>153</v>
      </c>
      <c r="AD48" s="62"/>
    </row>
    <row r="49" spans="1:30" ht="15.75" customHeight="1" thickBot="1" x14ac:dyDescent="0.2">
      <c r="A49" s="122" t="s">
        <v>88</v>
      </c>
      <c r="B49" s="123" t="s">
        <v>15</v>
      </c>
      <c r="C49" s="124"/>
      <c r="D49" s="188" t="s">
        <v>163</v>
      </c>
      <c r="E49" s="125"/>
      <c r="F49" s="125"/>
      <c r="G49" s="200"/>
      <c r="H49" s="200"/>
      <c r="I49" s="188" t="s">
        <v>163</v>
      </c>
      <c r="J49" s="135"/>
      <c r="K49" s="126"/>
      <c r="L49" s="125"/>
      <c r="M49" s="116">
        <f t="shared" si="21"/>
        <v>462</v>
      </c>
      <c r="N49" s="127"/>
      <c r="O49" s="126" t="s">
        <v>89</v>
      </c>
      <c r="P49" s="126"/>
      <c r="Q49" s="126">
        <v>462</v>
      </c>
      <c r="R49" s="126" t="s">
        <v>90</v>
      </c>
      <c r="S49" s="201"/>
      <c r="T49" s="201"/>
      <c r="U49" s="128"/>
      <c r="V49" s="126">
        <v>60</v>
      </c>
      <c r="W49" s="126">
        <v>78</v>
      </c>
      <c r="X49" s="126">
        <v>60</v>
      </c>
      <c r="Y49" s="126">
        <v>102</v>
      </c>
      <c r="Z49" s="126">
        <v>102</v>
      </c>
      <c r="AA49" s="126">
        <v>60</v>
      </c>
      <c r="AB49" s="129"/>
      <c r="AC49" s="119">
        <f t="shared" si="17"/>
        <v>462</v>
      </c>
      <c r="AD49" s="71"/>
    </row>
    <row r="50" spans="1:30" ht="20.25" customHeight="1" thickBot="1" x14ac:dyDescent="0.2">
      <c r="A50" s="122" t="s">
        <v>91</v>
      </c>
      <c r="B50" s="123" t="s">
        <v>92</v>
      </c>
      <c r="C50" s="124"/>
      <c r="D50" s="125"/>
      <c r="E50" s="125"/>
      <c r="F50" s="125"/>
      <c r="G50" s="200"/>
      <c r="H50" s="200"/>
      <c r="I50" s="135"/>
      <c r="J50" s="135"/>
      <c r="K50" s="126"/>
      <c r="L50" s="125"/>
      <c r="M50" s="116">
        <f t="shared" si="21"/>
        <v>156</v>
      </c>
      <c r="N50" s="127"/>
      <c r="O50" s="126" t="s">
        <v>89</v>
      </c>
      <c r="P50" s="126"/>
      <c r="Q50" s="126">
        <v>156</v>
      </c>
      <c r="R50" s="126" t="s">
        <v>90</v>
      </c>
      <c r="S50" s="201"/>
      <c r="T50" s="201"/>
      <c r="U50" s="128"/>
      <c r="V50" s="126"/>
      <c r="W50" s="126"/>
      <c r="X50" s="126"/>
      <c r="Y50" s="126">
        <v>24</v>
      </c>
      <c r="Z50" s="126"/>
      <c r="AA50" s="126">
        <v>132</v>
      </c>
      <c r="AB50" s="129"/>
      <c r="AC50" s="119">
        <f t="shared" si="17"/>
        <v>156</v>
      </c>
      <c r="AD50" s="71"/>
    </row>
    <row r="51" spans="1:30" ht="18.75" customHeight="1" thickBot="1" x14ac:dyDescent="0.2">
      <c r="A51" s="59" t="s">
        <v>93</v>
      </c>
      <c r="B51" s="72" t="s">
        <v>94</v>
      </c>
      <c r="C51" s="2"/>
      <c r="D51" s="73"/>
      <c r="E51" s="73"/>
      <c r="F51" s="73"/>
      <c r="G51" s="73"/>
      <c r="H51" s="73"/>
      <c r="I51" s="73"/>
      <c r="J51" s="73"/>
      <c r="K51" s="73" t="s">
        <v>144</v>
      </c>
      <c r="L51" s="73"/>
      <c r="M51" s="18">
        <f t="shared" si="21"/>
        <v>0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57">
        <f t="shared" si="17"/>
        <v>0</v>
      </c>
      <c r="AD51" s="74"/>
    </row>
    <row r="52" spans="1:30" ht="47.25" customHeight="1" thickBot="1" x14ac:dyDescent="0.2">
      <c r="A52" s="121" t="s">
        <v>95</v>
      </c>
      <c r="B52" s="147" t="s">
        <v>96</v>
      </c>
      <c r="C52" s="115"/>
      <c r="D52" s="116"/>
      <c r="E52" s="116"/>
      <c r="F52" s="116"/>
      <c r="G52" s="116"/>
      <c r="H52" s="116"/>
      <c r="I52" s="141"/>
      <c r="J52" s="141"/>
      <c r="K52" s="117"/>
      <c r="L52" s="116"/>
      <c r="M52" s="116">
        <f t="shared" si="21"/>
        <v>266</v>
      </c>
      <c r="N52" s="116"/>
      <c r="O52" s="118">
        <f t="shared" ref="O52:AA52" si="26">SUM(O53:O55)</f>
        <v>30</v>
      </c>
      <c r="P52" s="118">
        <f t="shared" si="26"/>
        <v>0</v>
      </c>
      <c r="Q52" s="118">
        <f t="shared" si="26"/>
        <v>236</v>
      </c>
      <c r="R52" s="118">
        <f t="shared" si="26"/>
        <v>56</v>
      </c>
      <c r="S52" s="118">
        <f t="shared" si="26"/>
        <v>18</v>
      </c>
      <c r="T52" s="118">
        <f t="shared" si="26"/>
        <v>0</v>
      </c>
      <c r="U52" s="118">
        <f t="shared" si="26"/>
        <v>0</v>
      </c>
      <c r="V52" s="118">
        <f t="shared" si="26"/>
        <v>28</v>
      </c>
      <c r="W52" s="118">
        <f t="shared" si="26"/>
        <v>47</v>
      </c>
      <c r="X52" s="118">
        <f t="shared" si="26"/>
        <v>35</v>
      </c>
      <c r="Y52" s="118">
        <f t="shared" si="26"/>
        <v>52</v>
      </c>
      <c r="Z52" s="118">
        <f t="shared" si="26"/>
        <v>22</v>
      </c>
      <c r="AA52" s="118">
        <f t="shared" si="26"/>
        <v>52</v>
      </c>
      <c r="AB52" s="118"/>
      <c r="AC52" s="119">
        <f t="shared" si="17"/>
        <v>236</v>
      </c>
      <c r="AD52" s="120"/>
    </row>
    <row r="53" spans="1:30" ht="33" customHeight="1" thickBot="1" x14ac:dyDescent="0.2">
      <c r="A53" s="59" t="s">
        <v>97</v>
      </c>
      <c r="B53" s="75" t="s">
        <v>98</v>
      </c>
      <c r="C53" s="25"/>
      <c r="D53" s="187" t="s">
        <v>164</v>
      </c>
      <c r="E53" s="2"/>
      <c r="F53" s="2"/>
      <c r="G53" s="2"/>
      <c r="H53" s="2"/>
      <c r="I53" s="187" t="s">
        <v>164</v>
      </c>
      <c r="J53" s="137"/>
      <c r="K53" s="137" t="s">
        <v>143</v>
      </c>
      <c r="L53" s="2"/>
      <c r="M53" s="18">
        <f t="shared" si="21"/>
        <v>104</v>
      </c>
      <c r="N53" s="2"/>
      <c r="O53" s="2">
        <v>30</v>
      </c>
      <c r="P53" s="2"/>
      <c r="Q53" s="20">
        <v>74</v>
      </c>
      <c r="R53" s="20">
        <v>56</v>
      </c>
      <c r="S53" s="20">
        <v>18</v>
      </c>
      <c r="T53" s="20"/>
      <c r="U53" s="28"/>
      <c r="V53" s="20">
        <v>10</v>
      </c>
      <c r="W53" s="20">
        <v>17</v>
      </c>
      <c r="X53" s="20">
        <v>17</v>
      </c>
      <c r="Y53" s="20">
        <v>10</v>
      </c>
      <c r="Z53" s="20">
        <v>10</v>
      </c>
      <c r="AA53" s="20">
        <v>10</v>
      </c>
      <c r="AB53" s="2"/>
      <c r="AC53" s="57">
        <f t="shared" si="17"/>
        <v>74</v>
      </c>
      <c r="AD53" s="62"/>
    </row>
    <row r="54" spans="1:30" ht="13.5" customHeight="1" thickBot="1" x14ac:dyDescent="0.2">
      <c r="A54" s="122" t="s">
        <v>99</v>
      </c>
      <c r="B54" s="123" t="s">
        <v>15</v>
      </c>
      <c r="C54" s="124"/>
      <c r="D54" s="188" t="s">
        <v>163</v>
      </c>
      <c r="E54" s="125"/>
      <c r="F54" s="125"/>
      <c r="G54" s="200"/>
      <c r="H54" s="200"/>
      <c r="I54" s="188" t="s">
        <v>163</v>
      </c>
      <c r="J54" s="135"/>
      <c r="K54" s="136"/>
      <c r="L54" s="125"/>
      <c r="M54" s="116">
        <f t="shared" si="21"/>
        <v>120</v>
      </c>
      <c r="N54" s="126"/>
      <c r="O54" s="126" t="s">
        <v>89</v>
      </c>
      <c r="P54" s="126"/>
      <c r="Q54" s="126">
        <v>120</v>
      </c>
      <c r="R54" s="126" t="s">
        <v>90</v>
      </c>
      <c r="S54" s="201"/>
      <c r="T54" s="201"/>
      <c r="U54" s="128"/>
      <c r="V54" s="126">
        <v>18</v>
      </c>
      <c r="W54" s="126">
        <v>30</v>
      </c>
      <c r="X54" s="126">
        <v>18</v>
      </c>
      <c r="Y54" s="126">
        <v>30</v>
      </c>
      <c r="Z54" s="126">
        <v>12</v>
      </c>
      <c r="AA54" s="126">
        <v>12</v>
      </c>
      <c r="AB54" s="129"/>
      <c r="AC54" s="119">
        <f t="shared" si="17"/>
        <v>120</v>
      </c>
      <c r="AD54" s="130"/>
    </row>
    <row r="55" spans="1:30" ht="16.5" customHeight="1" thickBot="1" x14ac:dyDescent="0.2">
      <c r="A55" s="122" t="s">
        <v>100</v>
      </c>
      <c r="B55" s="123" t="s">
        <v>92</v>
      </c>
      <c r="C55" s="124"/>
      <c r="D55" s="125"/>
      <c r="E55" s="125"/>
      <c r="F55" s="125"/>
      <c r="G55" s="200"/>
      <c r="H55" s="200"/>
      <c r="I55" s="135"/>
      <c r="J55" s="135"/>
      <c r="K55" s="136"/>
      <c r="L55" s="125"/>
      <c r="M55" s="116">
        <f t="shared" si="21"/>
        <v>42</v>
      </c>
      <c r="N55" s="126"/>
      <c r="O55" s="126" t="s">
        <v>89</v>
      </c>
      <c r="P55" s="126"/>
      <c r="Q55" s="126">
        <v>42</v>
      </c>
      <c r="R55" s="126" t="s">
        <v>90</v>
      </c>
      <c r="S55" s="201"/>
      <c r="T55" s="201"/>
      <c r="U55" s="128"/>
      <c r="V55" s="126"/>
      <c r="W55" s="126"/>
      <c r="X55" s="126"/>
      <c r="Y55" s="126">
        <v>12</v>
      </c>
      <c r="Z55" s="126"/>
      <c r="AA55" s="126">
        <v>30</v>
      </c>
      <c r="AB55" s="129"/>
      <c r="AC55" s="119">
        <f t="shared" si="17"/>
        <v>42</v>
      </c>
      <c r="AD55" s="130"/>
    </row>
    <row r="56" spans="1:30" ht="16.5" customHeight="1" thickBot="1" x14ac:dyDescent="0.2">
      <c r="A56" s="59" t="s">
        <v>101</v>
      </c>
      <c r="B56" s="72" t="s">
        <v>94</v>
      </c>
      <c r="C56" s="2"/>
      <c r="D56" s="73"/>
      <c r="E56" s="73"/>
      <c r="F56" s="73"/>
      <c r="G56" s="73"/>
      <c r="H56" s="73"/>
      <c r="I56" s="73"/>
      <c r="J56" s="73"/>
      <c r="K56" s="73" t="s">
        <v>144</v>
      </c>
      <c r="L56" s="73"/>
      <c r="M56" s="18">
        <f t="shared" si="21"/>
        <v>0</v>
      </c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57">
        <f t="shared" si="17"/>
        <v>0</v>
      </c>
      <c r="AD56" s="74"/>
    </row>
    <row r="57" spans="1:30" ht="28.5" customHeight="1" thickBot="1" x14ac:dyDescent="0.2">
      <c r="A57" s="121" t="s">
        <v>102</v>
      </c>
      <c r="B57" s="147" t="s">
        <v>103</v>
      </c>
      <c r="C57" s="115"/>
      <c r="D57" s="116"/>
      <c r="E57" s="116"/>
      <c r="F57" s="116"/>
      <c r="G57" s="116"/>
      <c r="H57" s="116"/>
      <c r="I57" s="141"/>
      <c r="J57" s="141"/>
      <c r="K57" s="117"/>
      <c r="L57" s="116"/>
      <c r="M57" s="116">
        <f t="shared" si="21"/>
        <v>394</v>
      </c>
      <c r="N57" s="116"/>
      <c r="O57" s="118">
        <f t="shared" ref="O57:AA57" si="27">SUM(O58:O60)</f>
        <v>24</v>
      </c>
      <c r="P57" s="118">
        <f t="shared" si="27"/>
        <v>0</v>
      </c>
      <c r="Q57" s="118">
        <f t="shared" si="27"/>
        <v>370</v>
      </c>
      <c r="R57" s="118">
        <f t="shared" si="27"/>
        <v>83</v>
      </c>
      <c r="S57" s="118">
        <f t="shared" si="27"/>
        <v>17</v>
      </c>
      <c r="T57" s="118">
        <f t="shared" si="27"/>
        <v>0</v>
      </c>
      <c r="U57" s="118">
        <f t="shared" si="27"/>
        <v>0</v>
      </c>
      <c r="V57" s="118">
        <f t="shared" si="27"/>
        <v>29</v>
      </c>
      <c r="W57" s="118">
        <f t="shared" si="27"/>
        <v>56</v>
      </c>
      <c r="X57" s="118">
        <f t="shared" si="27"/>
        <v>29</v>
      </c>
      <c r="Y57" s="118">
        <f t="shared" si="27"/>
        <v>64</v>
      </c>
      <c r="Z57" s="118">
        <f t="shared" si="27"/>
        <v>75</v>
      </c>
      <c r="AA57" s="118">
        <f t="shared" si="27"/>
        <v>117</v>
      </c>
      <c r="AB57" s="118"/>
      <c r="AC57" s="119">
        <f t="shared" si="17"/>
        <v>370</v>
      </c>
      <c r="AD57" s="120"/>
    </row>
    <row r="58" spans="1:30" ht="27" customHeight="1" thickBot="1" x14ac:dyDescent="0.2">
      <c r="A58" s="59" t="s">
        <v>104</v>
      </c>
      <c r="B58" s="75" t="s">
        <v>105</v>
      </c>
      <c r="C58" s="25"/>
      <c r="D58" s="187" t="s">
        <v>164</v>
      </c>
      <c r="E58" s="2"/>
      <c r="F58" s="2"/>
      <c r="G58" s="2"/>
      <c r="H58" s="2"/>
      <c r="I58" s="187" t="s">
        <v>164</v>
      </c>
      <c r="J58" s="137"/>
      <c r="K58" s="137" t="s">
        <v>143</v>
      </c>
      <c r="L58" s="2"/>
      <c r="M58" s="18">
        <f t="shared" si="21"/>
        <v>124</v>
      </c>
      <c r="N58" s="2"/>
      <c r="O58" s="2">
        <v>24</v>
      </c>
      <c r="P58" s="2"/>
      <c r="Q58" s="20">
        <v>100</v>
      </c>
      <c r="R58" s="20">
        <v>83</v>
      </c>
      <c r="S58" s="20">
        <v>17</v>
      </c>
      <c r="T58" s="20"/>
      <c r="U58" s="28"/>
      <c r="V58" s="20">
        <v>17</v>
      </c>
      <c r="W58" s="20">
        <v>20</v>
      </c>
      <c r="X58" s="20">
        <v>17</v>
      </c>
      <c r="Y58" s="20">
        <v>10</v>
      </c>
      <c r="Z58" s="20">
        <v>15</v>
      </c>
      <c r="AA58" s="20">
        <v>21</v>
      </c>
      <c r="AB58" s="2"/>
      <c r="AC58" s="57">
        <f t="shared" si="17"/>
        <v>100</v>
      </c>
      <c r="AD58" s="62"/>
    </row>
    <row r="59" spans="1:30" ht="13.5" customHeight="1" thickBot="1" x14ac:dyDescent="0.2">
      <c r="A59" s="122" t="s">
        <v>106</v>
      </c>
      <c r="B59" s="123" t="s">
        <v>15</v>
      </c>
      <c r="C59" s="124"/>
      <c r="D59" s="188" t="s">
        <v>163</v>
      </c>
      <c r="E59" s="125"/>
      <c r="F59" s="125"/>
      <c r="G59" s="200"/>
      <c r="H59" s="200"/>
      <c r="I59" s="188" t="s">
        <v>163</v>
      </c>
      <c r="J59" s="135"/>
      <c r="K59" s="136"/>
      <c r="L59" s="125"/>
      <c r="M59" s="116">
        <f t="shared" si="21"/>
        <v>180</v>
      </c>
      <c r="N59" s="126"/>
      <c r="O59" s="126" t="s">
        <v>89</v>
      </c>
      <c r="P59" s="126"/>
      <c r="Q59" s="126">
        <v>180</v>
      </c>
      <c r="R59" s="126" t="s">
        <v>90</v>
      </c>
      <c r="S59" s="201"/>
      <c r="T59" s="201"/>
      <c r="U59" s="128"/>
      <c r="V59" s="126">
        <v>12</v>
      </c>
      <c r="W59" s="126">
        <v>36</v>
      </c>
      <c r="X59" s="126">
        <v>12</v>
      </c>
      <c r="Y59" s="126">
        <v>36</v>
      </c>
      <c r="Z59" s="126">
        <v>60</v>
      </c>
      <c r="AA59" s="126">
        <v>24</v>
      </c>
      <c r="AB59" s="129"/>
      <c r="AC59" s="119">
        <f t="shared" si="17"/>
        <v>180</v>
      </c>
      <c r="AD59" s="130"/>
    </row>
    <row r="60" spans="1:30" ht="15.75" customHeight="1" thickBot="1" x14ac:dyDescent="0.2">
      <c r="A60" s="122" t="s">
        <v>107</v>
      </c>
      <c r="B60" s="123" t="s">
        <v>92</v>
      </c>
      <c r="C60" s="124"/>
      <c r="D60" s="125"/>
      <c r="E60" s="125"/>
      <c r="F60" s="125"/>
      <c r="G60" s="200"/>
      <c r="H60" s="200"/>
      <c r="I60" s="135"/>
      <c r="J60" s="135"/>
      <c r="K60" s="136"/>
      <c r="L60" s="125"/>
      <c r="M60" s="116">
        <f t="shared" si="21"/>
        <v>90</v>
      </c>
      <c r="N60" s="126"/>
      <c r="O60" s="126" t="s">
        <v>89</v>
      </c>
      <c r="P60" s="126"/>
      <c r="Q60" s="126">
        <v>90</v>
      </c>
      <c r="R60" s="126" t="s">
        <v>90</v>
      </c>
      <c r="S60" s="201"/>
      <c r="T60" s="201"/>
      <c r="U60" s="128"/>
      <c r="V60" s="126"/>
      <c r="W60" s="126"/>
      <c r="X60" s="126"/>
      <c r="Y60" s="126">
        <v>18</v>
      </c>
      <c r="Z60" s="126"/>
      <c r="AA60" s="126">
        <v>72</v>
      </c>
      <c r="AB60" s="131"/>
      <c r="AC60" s="119">
        <f t="shared" si="17"/>
        <v>90</v>
      </c>
      <c r="AD60" s="130"/>
    </row>
    <row r="61" spans="1:30" ht="20.25" customHeight="1" thickBot="1" x14ac:dyDescent="0.2">
      <c r="A61" s="59" t="s">
        <v>108</v>
      </c>
      <c r="B61" s="72" t="s">
        <v>94</v>
      </c>
      <c r="C61" s="2"/>
      <c r="D61" s="73"/>
      <c r="E61" s="73"/>
      <c r="F61" s="73"/>
      <c r="G61" s="73"/>
      <c r="H61" s="73"/>
      <c r="I61" s="73"/>
      <c r="J61" s="73"/>
      <c r="K61" s="73" t="s">
        <v>144</v>
      </c>
      <c r="L61" s="73"/>
      <c r="M61" s="18">
        <f t="shared" si="21"/>
        <v>0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57">
        <f t="shared" si="17"/>
        <v>0</v>
      </c>
      <c r="AD61" s="74"/>
    </row>
    <row r="62" spans="1:30" ht="32.25" customHeight="1" thickBot="1" x14ac:dyDescent="0.2">
      <c r="A62" s="121" t="s">
        <v>109</v>
      </c>
      <c r="B62" s="147" t="s">
        <v>110</v>
      </c>
      <c r="C62" s="115"/>
      <c r="D62" s="116"/>
      <c r="E62" s="116"/>
      <c r="F62" s="116"/>
      <c r="G62" s="116"/>
      <c r="H62" s="116"/>
      <c r="I62" s="141"/>
      <c r="J62" s="141"/>
      <c r="K62" s="117"/>
      <c r="L62" s="116"/>
      <c r="M62" s="116">
        <f t="shared" si="21"/>
        <v>459</v>
      </c>
      <c r="N62" s="116"/>
      <c r="O62" s="118">
        <f t="shared" ref="O62:AA62" si="28">SUM(O63:O65)</f>
        <v>26</v>
      </c>
      <c r="P62" s="118">
        <f t="shared" si="28"/>
        <v>0</v>
      </c>
      <c r="Q62" s="118">
        <f t="shared" si="28"/>
        <v>433</v>
      </c>
      <c r="R62" s="118">
        <f t="shared" si="28"/>
        <v>66</v>
      </c>
      <c r="S62" s="118">
        <f t="shared" si="28"/>
        <v>13</v>
      </c>
      <c r="T62" s="118">
        <f t="shared" si="28"/>
        <v>0</v>
      </c>
      <c r="U62" s="118">
        <f t="shared" si="28"/>
        <v>0</v>
      </c>
      <c r="V62" s="118">
        <f t="shared" si="28"/>
        <v>23</v>
      </c>
      <c r="W62" s="118">
        <f t="shared" si="28"/>
        <v>48</v>
      </c>
      <c r="X62" s="118">
        <f t="shared" si="28"/>
        <v>35</v>
      </c>
      <c r="Y62" s="118">
        <f t="shared" si="28"/>
        <v>94</v>
      </c>
      <c r="Z62" s="118">
        <f t="shared" si="28"/>
        <v>149</v>
      </c>
      <c r="AA62" s="118">
        <f t="shared" si="28"/>
        <v>84</v>
      </c>
      <c r="AB62" s="118"/>
      <c r="AC62" s="148">
        <f t="shared" si="17"/>
        <v>433</v>
      </c>
      <c r="AD62" s="120"/>
    </row>
    <row r="63" spans="1:30" ht="27" customHeight="1" thickBot="1" x14ac:dyDescent="0.2">
      <c r="A63" s="59" t="s">
        <v>111</v>
      </c>
      <c r="B63" s="75" t="s">
        <v>112</v>
      </c>
      <c r="C63" s="25"/>
      <c r="D63" s="187" t="s">
        <v>164</v>
      </c>
      <c r="E63" s="2"/>
      <c r="F63" s="2"/>
      <c r="G63" s="2"/>
      <c r="H63" s="2"/>
      <c r="I63" s="187" t="s">
        <v>164</v>
      </c>
      <c r="J63" s="137"/>
      <c r="K63" s="137" t="s">
        <v>143</v>
      </c>
      <c r="L63" s="2"/>
      <c r="M63" s="18">
        <f t="shared" si="21"/>
        <v>105</v>
      </c>
      <c r="N63" s="2"/>
      <c r="O63" s="2">
        <v>26</v>
      </c>
      <c r="P63" s="2"/>
      <c r="Q63" s="20">
        <v>79</v>
      </c>
      <c r="R63" s="20">
        <v>66</v>
      </c>
      <c r="S63" s="20">
        <v>13</v>
      </c>
      <c r="T63" s="20"/>
      <c r="U63" s="28"/>
      <c r="V63" s="20">
        <v>11</v>
      </c>
      <c r="W63" s="20"/>
      <c r="X63" s="20">
        <v>23</v>
      </c>
      <c r="Y63" s="20">
        <v>10</v>
      </c>
      <c r="Z63" s="20">
        <v>17</v>
      </c>
      <c r="AA63" s="20">
        <v>18</v>
      </c>
      <c r="AB63" s="2"/>
      <c r="AC63" s="77">
        <f t="shared" si="17"/>
        <v>79</v>
      </c>
      <c r="AD63" s="62"/>
    </row>
    <row r="64" spans="1:30" ht="13.5" customHeight="1" thickBot="1" x14ac:dyDescent="0.2">
      <c r="A64" s="122" t="s">
        <v>113</v>
      </c>
      <c r="B64" s="123" t="s">
        <v>15</v>
      </c>
      <c r="C64" s="124"/>
      <c r="D64" s="188" t="s">
        <v>163</v>
      </c>
      <c r="E64" s="125"/>
      <c r="F64" s="125"/>
      <c r="G64" s="200"/>
      <c r="H64" s="200"/>
      <c r="I64" s="188" t="s">
        <v>163</v>
      </c>
      <c r="J64" s="135"/>
      <c r="K64" s="136"/>
      <c r="L64" s="125"/>
      <c r="M64" s="116">
        <f t="shared" si="21"/>
        <v>282</v>
      </c>
      <c r="N64" s="126"/>
      <c r="O64" s="126" t="s">
        <v>89</v>
      </c>
      <c r="P64" s="126"/>
      <c r="Q64" s="126">
        <v>282</v>
      </c>
      <c r="R64" s="126" t="s">
        <v>90</v>
      </c>
      <c r="S64" s="201"/>
      <c r="T64" s="201"/>
      <c r="U64" s="128"/>
      <c r="V64" s="126">
        <v>12</v>
      </c>
      <c r="W64" s="126">
        <v>48</v>
      </c>
      <c r="X64" s="126">
        <v>12</v>
      </c>
      <c r="Y64" s="126">
        <v>66</v>
      </c>
      <c r="Z64" s="126">
        <v>132</v>
      </c>
      <c r="AA64" s="126">
        <v>12</v>
      </c>
      <c r="AB64" s="129"/>
      <c r="AC64" s="119">
        <f t="shared" si="17"/>
        <v>282</v>
      </c>
      <c r="AD64" s="130"/>
    </row>
    <row r="65" spans="1:31" ht="19.5" customHeight="1" thickBot="1" x14ac:dyDescent="0.2">
      <c r="A65" s="122" t="s">
        <v>114</v>
      </c>
      <c r="B65" s="123" t="s">
        <v>92</v>
      </c>
      <c r="C65" s="124"/>
      <c r="D65" s="125"/>
      <c r="E65" s="125"/>
      <c r="F65" s="125"/>
      <c r="G65" s="200"/>
      <c r="H65" s="200"/>
      <c r="I65" s="135"/>
      <c r="J65" s="135"/>
      <c r="K65" s="136"/>
      <c r="L65" s="125"/>
      <c r="M65" s="116">
        <f t="shared" si="21"/>
        <v>72</v>
      </c>
      <c r="N65" s="126"/>
      <c r="O65" s="126" t="s">
        <v>89</v>
      </c>
      <c r="P65" s="126"/>
      <c r="Q65" s="126">
        <v>72</v>
      </c>
      <c r="R65" s="126" t="s">
        <v>90</v>
      </c>
      <c r="S65" s="201"/>
      <c r="T65" s="201"/>
      <c r="U65" s="128"/>
      <c r="V65" s="126"/>
      <c r="W65" s="126"/>
      <c r="X65" s="126"/>
      <c r="Y65" s="126">
        <v>18</v>
      </c>
      <c r="Z65" s="126"/>
      <c r="AA65" s="126">
        <v>54</v>
      </c>
      <c r="AB65" s="129"/>
      <c r="AC65" s="119">
        <f t="shared" si="17"/>
        <v>72</v>
      </c>
      <c r="AD65" s="130"/>
    </row>
    <row r="66" spans="1:31" ht="20.25" customHeight="1" thickBot="1" x14ac:dyDescent="0.2">
      <c r="A66" s="59" t="s">
        <v>115</v>
      </c>
      <c r="B66" s="72" t="s">
        <v>94</v>
      </c>
      <c r="C66" s="2"/>
      <c r="D66" s="73"/>
      <c r="E66" s="73"/>
      <c r="F66" s="73"/>
      <c r="G66" s="73"/>
      <c r="H66" s="73"/>
      <c r="I66" s="73"/>
      <c r="J66" s="73"/>
      <c r="K66" s="73" t="s">
        <v>144</v>
      </c>
      <c r="L66" s="73"/>
      <c r="M66" s="18">
        <f t="shared" si="21"/>
        <v>0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6">
        <f t="shared" si="17"/>
        <v>0</v>
      </c>
      <c r="AD66" s="74"/>
    </row>
    <row r="67" spans="1:31" ht="28.5" customHeight="1" thickBot="1" x14ac:dyDescent="0.2">
      <c r="A67" s="67" t="s">
        <v>116</v>
      </c>
      <c r="B67" s="78" t="s">
        <v>56</v>
      </c>
      <c r="C67" s="17"/>
      <c r="D67" s="18"/>
      <c r="E67" s="18"/>
      <c r="F67" s="18"/>
      <c r="G67" s="18"/>
      <c r="H67" s="18"/>
      <c r="I67" s="139"/>
      <c r="J67" s="139"/>
      <c r="K67" s="137" t="s">
        <v>143</v>
      </c>
      <c r="L67" s="18"/>
      <c r="M67" s="18">
        <f t="shared" si="21"/>
        <v>80</v>
      </c>
      <c r="N67" s="18"/>
      <c r="O67" s="18">
        <v>40</v>
      </c>
      <c r="P67" s="18"/>
      <c r="Q67" s="21">
        <v>40</v>
      </c>
      <c r="R67" s="18">
        <v>35</v>
      </c>
      <c r="S67" s="18">
        <v>5</v>
      </c>
      <c r="T67" s="18"/>
      <c r="U67" s="19"/>
      <c r="V67" s="18"/>
      <c r="W67" s="18"/>
      <c r="X67" s="21"/>
      <c r="Y67" s="21"/>
      <c r="Z67" s="21">
        <v>17</v>
      </c>
      <c r="AA67" s="21">
        <v>23</v>
      </c>
      <c r="AB67" s="21"/>
      <c r="AC67" s="79">
        <f t="shared" si="17"/>
        <v>40</v>
      </c>
      <c r="AD67" s="58"/>
      <c r="AE67" s="1">
        <f>SUM(V67:AA67)</f>
        <v>40</v>
      </c>
    </row>
    <row r="68" spans="1:31" ht="33" customHeight="1" thickBot="1" x14ac:dyDescent="0.2">
      <c r="A68" s="80"/>
      <c r="B68" s="16" t="s">
        <v>117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8"/>
      <c r="O68" s="81" t="s">
        <v>89</v>
      </c>
      <c r="P68" s="18"/>
      <c r="Q68" s="18">
        <v>72</v>
      </c>
      <c r="R68" s="18" t="s">
        <v>90</v>
      </c>
      <c r="S68" s="194">
        <v>2</v>
      </c>
      <c r="T68" s="194"/>
      <c r="U68" s="194"/>
      <c r="V68" s="18"/>
      <c r="W68" s="18"/>
      <c r="X68" s="18"/>
      <c r="Y68" s="18">
        <v>72</v>
      </c>
      <c r="Z68" s="18"/>
      <c r="AA68" s="18"/>
      <c r="AB68" s="82">
        <v>2</v>
      </c>
      <c r="AC68" s="79">
        <f t="shared" si="17"/>
        <v>72</v>
      </c>
      <c r="AD68" s="83"/>
    </row>
    <row r="69" spans="1:31" ht="39" customHeight="1" thickBot="1" x14ac:dyDescent="0.2">
      <c r="A69" s="80"/>
      <c r="B69" s="16" t="s">
        <v>118</v>
      </c>
      <c r="C69" s="84"/>
      <c r="D69" s="84"/>
      <c r="E69" s="84"/>
      <c r="F69" s="84"/>
      <c r="G69" s="84"/>
      <c r="H69" s="84"/>
      <c r="I69" s="138"/>
      <c r="J69" s="138"/>
      <c r="K69" s="84"/>
      <c r="L69" s="84"/>
      <c r="M69" s="84"/>
      <c r="N69" s="18"/>
      <c r="O69" s="81" t="s">
        <v>89</v>
      </c>
      <c r="P69" s="18"/>
      <c r="Q69" s="18">
        <v>108</v>
      </c>
      <c r="R69" s="18" t="s">
        <v>90</v>
      </c>
      <c r="S69" s="194">
        <v>3</v>
      </c>
      <c r="T69" s="194"/>
      <c r="U69" s="194"/>
      <c r="V69" s="18"/>
      <c r="W69" s="18">
        <v>36</v>
      </c>
      <c r="X69" s="18"/>
      <c r="Y69" s="18">
        <v>36</v>
      </c>
      <c r="Z69" s="18"/>
      <c r="AA69" s="18">
        <v>36</v>
      </c>
      <c r="AB69" s="82"/>
      <c r="AC69" s="79">
        <f t="shared" si="17"/>
        <v>108</v>
      </c>
      <c r="AD69" s="56"/>
    </row>
    <row r="70" spans="1:31" ht="36.75" customHeight="1" thickBot="1" x14ac:dyDescent="0.2">
      <c r="A70" s="80"/>
      <c r="B70" s="16" t="s">
        <v>119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8"/>
      <c r="O70" s="81" t="s">
        <v>89</v>
      </c>
      <c r="P70" s="18"/>
      <c r="Q70" s="21">
        <v>1404</v>
      </c>
      <c r="R70" s="18" t="s">
        <v>90</v>
      </c>
      <c r="S70" s="199">
        <v>39</v>
      </c>
      <c r="T70" s="199"/>
      <c r="U70" s="199"/>
      <c r="V70" s="68">
        <f t="shared" ref="V70:AA70" si="29">SUM(V71+V74)</f>
        <v>102</v>
      </c>
      <c r="W70" s="68">
        <f t="shared" si="29"/>
        <v>192</v>
      </c>
      <c r="X70" s="68">
        <f t="shared" si="29"/>
        <v>102</v>
      </c>
      <c r="Y70" s="68">
        <f t="shared" si="29"/>
        <v>306</v>
      </c>
      <c r="Z70" s="68">
        <f t="shared" si="29"/>
        <v>306</v>
      </c>
      <c r="AA70" s="68">
        <f t="shared" si="29"/>
        <v>396</v>
      </c>
      <c r="AB70" s="82">
        <v>3.5</v>
      </c>
      <c r="AC70" s="79">
        <f t="shared" si="17"/>
        <v>1404</v>
      </c>
      <c r="AD70" s="56"/>
      <c r="AE70" s="1">
        <f>SUM(V70:AA70)</f>
        <v>1404</v>
      </c>
    </row>
    <row r="71" spans="1:31" ht="20.25" customHeight="1" thickBot="1" x14ac:dyDescent="0.2">
      <c r="A71" s="80"/>
      <c r="B71" s="16" t="s">
        <v>15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8"/>
      <c r="O71" s="81" t="s">
        <v>89</v>
      </c>
      <c r="P71" s="18"/>
      <c r="Q71" s="18">
        <v>1044</v>
      </c>
      <c r="R71" s="18" t="s">
        <v>90</v>
      </c>
      <c r="S71" s="194"/>
      <c r="T71" s="194"/>
      <c r="U71" s="194"/>
      <c r="V71" s="68">
        <v>102</v>
      </c>
      <c r="W71" s="18">
        <v>192</v>
      </c>
      <c r="X71" s="18">
        <v>102</v>
      </c>
      <c r="Y71" s="18">
        <v>234</v>
      </c>
      <c r="Z71" s="18">
        <v>306</v>
      </c>
      <c r="AA71" s="18">
        <v>108</v>
      </c>
      <c r="AB71" s="85"/>
      <c r="AC71" s="79">
        <f t="shared" si="17"/>
        <v>1044</v>
      </c>
      <c r="AD71" s="56"/>
    </row>
    <row r="72" spans="1:31" ht="17.25" customHeight="1" thickBot="1" x14ac:dyDescent="0.2">
      <c r="A72" s="59"/>
      <c r="B72" s="86" t="s">
        <v>120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0"/>
      <c r="O72" s="87" t="s">
        <v>89</v>
      </c>
      <c r="P72" s="20"/>
      <c r="Q72" s="20"/>
      <c r="R72" s="20" t="s">
        <v>90</v>
      </c>
      <c r="S72" s="195"/>
      <c r="T72" s="195"/>
      <c r="U72" s="195"/>
      <c r="V72" s="20"/>
      <c r="W72" s="18"/>
      <c r="X72" s="18"/>
      <c r="Y72" s="18"/>
      <c r="Z72" s="18"/>
      <c r="AA72" s="18"/>
      <c r="AB72" s="85"/>
      <c r="AC72" s="79">
        <f t="shared" si="17"/>
        <v>0</v>
      </c>
      <c r="AD72" s="56"/>
    </row>
    <row r="73" spans="1:31" ht="19.5" customHeight="1" thickBot="1" x14ac:dyDescent="0.2">
      <c r="A73" s="59"/>
      <c r="B73" s="86" t="s">
        <v>121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20"/>
      <c r="O73" s="87" t="s">
        <v>89</v>
      </c>
      <c r="P73" s="20"/>
      <c r="Q73" s="20">
        <v>1044</v>
      </c>
      <c r="R73" s="20" t="s">
        <v>90</v>
      </c>
      <c r="S73" s="195"/>
      <c r="T73" s="195"/>
      <c r="U73" s="195"/>
      <c r="V73" s="20"/>
      <c r="W73" s="20"/>
      <c r="X73" s="20"/>
      <c r="Y73" s="20"/>
      <c r="Z73" s="20"/>
      <c r="AA73" s="88"/>
      <c r="AB73" s="89"/>
      <c r="AC73" s="79">
        <f t="shared" si="17"/>
        <v>0</v>
      </c>
      <c r="AD73" s="56"/>
    </row>
    <row r="74" spans="1:31" ht="20.25" customHeight="1" thickBot="1" x14ac:dyDescent="0.2">
      <c r="A74" s="80"/>
      <c r="B74" s="16" t="s">
        <v>122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8"/>
      <c r="O74" s="81" t="s">
        <v>89</v>
      </c>
      <c r="P74" s="18"/>
      <c r="Q74" s="18">
        <v>360</v>
      </c>
      <c r="R74" s="18" t="s">
        <v>90</v>
      </c>
      <c r="S74" s="194"/>
      <c r="T74" s="194"/>
      <c r="U74" s="194"/>
      <c r="V74" s="18"/>
      <c r="W74" s="18"/>
      <c r="X74" s="18"/>
      <c r="Y74" s="18">
        <v>72</v>
      </c>
      <c r="Z74" s="18"/>
      <c r="AA74" s="18">
        <v>288</v>
      </c>
      <c r="AB74" s="82">
        <v>3.5</v>
      </c>
      <c r="AC74" s="79">
        <f t="shared" si="17"/>
        <v>360</v>
      </c>
      <c r="AD74" s="56"/>
    </row>
    <row r="75" spans="1:31" ht="13.5" customHeight="1" thickBot="1" x14ac:dyDescent="0.2">
      <c r="A75" s="56"/>
      <c r="B75" s="16" t="s">
        <v>120</v>
      </c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20"/>
      <c r="O75" s="90" t="s">
        <v>89</v>
      </c>
      <c r="P75" s="20"/>
      <c r="Q75" s="18">
        <v>360</v>
      </c>
      <c r="R75" s="18" t="s">
        <v>90</v>
      </c>
      <c r="S75" s="194"/>
      <c r="T75" s="194"/>
      <c r="U75" s="194"/>
      <c r="V75" s="18"/>
      <c r="W75" s="18"/>
      <c r="X75" s="18"/>
      <c r="Y75" s="18"/>
      <c r="Z75" s="18"/>
      <c r="AA75" s="18"/>
      <c r="AB75" s="82">
        <v>3.5</v>
      </c>
      <c r="AC75" s="79">
        <f t="shared" si="17"/>
        <v>0</v>
      </c>
      <c r="AD75" s="91"/>
    </row>
    <row r="76" spans="1:31" ht="16.5" customHeight="1" thickBot="1" x14ac:dyDescent="0.2">
      <c r="A76" s="56"/>
      <c r="B76" s="92" t="s">
        <v>121</v>
      </c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37"/>
      <c r="O76" s="81" t="s">
        <v>89</v>
      </c>
      <c r="P76" s="37"/>
      <c r="Q76" s="37"/>
      <c r="R76" s="93" t="s">
        <v>90</v>
      </c>
      <c r="S76" s="193"/>
      <c r="T76" s="193"/>
      <c r="U76" s="193"/>
      <c r="V76" s="93"/>
      <c r="W76" s="93"/>
      <c r="X76" s="93"/>
      <c r="Y76" s="93"/>
      <c r="Z76" s="93"/>
      <c r="AA76" s="93"/>
      <c r="AB76" s="94"/>
      <c r="AC76" s="79">
        <f t="shared" si="17"/>
        <v>0</v>
      </c>
      <c r="AD76" s="59"/>
    </row>
    <row r="77" spans="1:31" ht="3.75" customHeight="1" thickBot="1" x14ac:dyDescent="0.2">
      <c r="A77" s="95"/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8"/>
      <c r="U77" s="97"/>
      <c r="V77" s="97"/>
      <c r="W77" s="97"/>
      <c r="X77" s="97"/>
      <c r="Y77" s="97"/>
      <c r="Z77" s="97"/>
      <c r="AA77" s="97"/>
      <c r="AB77" s="99"/>
      <c r="AC77" s="79">
        <f t="shared" si="17"/>
        <v>0</v>
      </c>
      <c r="AD77" s="59"/>
    </row>
    <row r="78" spans="1:31" ht="15" customHeight="1" thickBot="1" x14ac:dyDescent="0.2">
      <c r="A78" s="95"/>
      <c r="B78" s="100" t="s">
        <v>20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101"/>
      <c r="P78" s="101"/>
      <c r="Q78" s="101"/>
      <c r="R78" s="101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79">
        <f t="shared" si="17"/>
        <v>0</v>
      </c>
      <c r="AD78" s="102"/>
    </row>
    <row r="79" spans="1:31" ht="3.75" hidden="1" customHeight="1" x14ac:dyDescent="0.15">
      <c r="A79" s="95"/>
      <c r="B79" s="103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79">
        <f t="shared" si="17"/>
        <v>0</v>
      </c>
      <c r="AD79" s="91"/>
    </row>
    <row r="80" spans="1:31" ht="3.75" hidden="1" customHeight="1" x14ac:dyDescent="0.15">
      <c r="A80" s="95"/>
      <c r="B80" s="103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79">
        <f t="shared" si="17"/>
        <v>0</v>
      </c>
      <c r="AD80" s="59"/>
    </row>
    <row r="81" spans="1:30" ht="33" customHeight="1" thickBot="1" x14ac:dyDescent="0.2">
      <c r="A81" s="59"/>
      <c r="B81" s="16" t="s">
        <v>123</v>
      </c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90" t="s">
        <v>89</v>
      </c>
      <c r="P81" s="37"/>
      <c r="Q81" s="37">
        <v>72</v>
      </c>
      <c r="R81" s="20" t="s">
        <v>90</v>
      </c>
      <c r="S81" s="194">
        <v>2</v>
      </c>
      <c r="T81" s="194"/>
      <c r="U81" s="194"/>
      <c r="V81" s="106"/>
      <c r="W81" s="106"/>
      <c r="X81" s="106"/>
      <c r="Y81" s="106"/>
      <c r="Z81" s="106"/>
      <c r="AA81" s="106">
        <v>72</v>
      </c>
      <c r="AB81" s="107"/>
      <c r="AC81" s="79">
        <f t="shared" si="17"/>
        <v>72</v>
      </c>
      <c r="AD81" s="59"/>
    </row>
    <row r="82" spans="1:30" ht="24" customHeight="1" x14ac:dyDescent="0.15">
      <c r="A82" s="59"/>
      <c r="B82" s="86" t="s">
        <v>124</v>
      </c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90" t="s">
        <v>89</v>
      </c>
      <c r="P82" s="37"/>
      <c r="Q82" s="37">
        <v>250</v>
      </c>
      <c r="R82" s="20" t="s">
        <v>90</v>
      </c>
      <c r="S82" s="195"/>
      <c r="T82" s="195"/>
      <c r="U82" s="195"/>
      <c r="V82" s="110"/>
      <c r="W82" s="110"/>
      <c r="X82" s="110"/>
      <c r="Y82" s="110"/>
      <c r="Z82" s="110"/>
      <c r="AA82" s="110"/>
      <c r="AB82" s="4"/>
      <c r="AC82" s="66"/>
      <c r="AD82" s="59"/>
    </row>
    <row r="83" spans="1:30" ht="3.75" customHeight="1" x14ac:dyDescent="0.15">
      <c r="A83" s="95"/>
      <c r="B83" s="1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</row>
    <row r="84" spans="1:30" ht="13.5" hidden="1" customHeight="1" x14ac:dyDescent="0.15">
      <c r="A84" s="196"/>
      <c r="B84" s="191" t="s">
        <v>125</v>
      </c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12"/>
      <c r="W84" s="112"/>
      <c r="X84" s="112"/>
      <c r="Y84" s="112"/>
      <c r="Z84" s="183"/>
      <c r="AA84" s="189"/>
      <c r="AB84" s="189"/>
      <c r="AC84" s="190"/>
      <c r="AD84" s="190"/>
    </row>
    <row r="85" spans="1:30" ht="13.5" hidden="1" customHeight="1" x14ac:dyDescent="0.15">
      <c r="A85" s="196"/>
      <c r="B85" s="191" t="s">
        <v>126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12"/>
      <c r="W85" s="112"/>
      <c r="X85" s="112"/>
      <c r="Y85" s="112"/>
      <c r="Z85" s="183"/>
      <c r="AA85" s="189"/>
      <c r="AB85" s="189"/>
      <c r="AC85" s="190"/>
      <c r="AD85" s="190"/>
    </row>
  </sheetData>
  <mergeCells count="81">
    <mergeCell ref="AA9:AA10"/>
    <mergeCell ref="A1:AD4"/>
    <mergeCell ref="A5:A10"/>
    <mergeCell ref="B5:B10"/>
    <mergeCell ref="C5:K6"/>
    <mergeCell ref="L5:U6"/>
    <mergeCell ref="V5:AB5"/>
    <mergeCell ref="AC5:AD8"/>
    <mergeCell ref="V6:W6"/>
    <mergeCell ref="X6:Y6"/>
    <mergeCell ref="Z6:AB6"/>
    <mergeCell ref="C7:C10"/>
    <mergeCell ref="D7:D10"/>
    <mergeCell ref="E7:E10"/>
    <mergeCell ref="F7:F10"/>
    <mergeCell ref="Y9:Y10"/>
    <mergeCell ref="Z9:Z10"/>
    <mergeCell ref="G7:G10"/>
    <mergeCell ref="H7:H10"/>
    <mergeCell ref="R9:R10"/>
    <mergeCell ref="S9:S10"/>
    <mergeCell ref="T9:T10"/>
    <mergeCell ref="U9:U10"/>
    <mergeCell ref="V9:V10"/>
    <mergeCell ref="I7:I10"/>
    <mergeCell ref="J7:J10"/>
    <mergeCell ref="AB9:AB10"/>
    <mergeCell ref="AC9:AC10"/>
    <mergeCell ref="AD9:AD10"/>
    <mergeCell ref="B12:U12"/>
    <mergeCell ref="G49:H49"/>
    <mergeCell ref="S49:T49"/>
    <mergeCell ref="K7:K10"/>
    <mergeCell ref="M7:M10"/>
    <mergeCell ref="O7:O10"/>
    <mergeCell ref="Q7:U7"/>
    <mergeCell ref="AA7:AB7"/>
    <mergeCell ref="Q8:Q10"/>
    <mergeCell ref="R8:U8"/>
    <mergeCell ref="AA8:AB8"/>
    <mergeCell ref="W9:W10"/>
    <mergeCell ref="X9:X10"/>
    <mergeCell ref="G50:H50"/>
    <mergeCell ref="S50:T50"/>
    <mergeCell ref="G54:H54"/>
    <mergeCell ref="S54:T54"/>
    <mergeCell ref="G55:H55"/>
    <mergeCell ref="S55:T55"/>
    <mergeCell ref="G59:H59"/>
    <mergeCell ref="S59:T59"/>
    <mergeCell ref="G60:H60"/>
    <mergeCell ref="S60:T60"/>
    <mergeCell ref="G64:H64"/>
    <mergeCell ref="S64:T64"/>
    <mergeCell ref="G65:H65"/>
    <mergeCell ref="S65:T65"/>
    <mergeCell ref="C68:M68"/>
    <mergeCell ref="S68:U68"/>
    <mergeCell ref="S69:U69"/>
    <mergeCell ref="C70:M70"/>
    <mergeCell ref="S70:U70"/>
    <mergeCell ref="C71:M71"/>
    <mergeCell ref="S71:U71"/>
    <mergeCell ref="C72:M72"/>
    <mergeCell ref="S72:U72"/>
    <mergeCell ref="A84:A85"/>
    <mergeCell ref="B84:U84"/>
    <mergeCell ref="C73:M73"/>
    <mergeCell ref="S73:U73"/>
    <mergeCell ref="C74:M74"/>
    <mergeCell ref="S74:U74"/>
    <mergeCell ref="C75:M75"/>
    <mergeCell ref="S75:U75"/>
    <mergeCell ref="AA84:AB84"/>
    <mergeCell ref="AC84:AD85"/>
    <mergeCell ref="B85:U85"/>
    <mergeCell ref="AA85:AB85"/>
    <mergeCell ref="C76:M76"/>
    <mergeCell ref="S76:U76"/>
    <mergeCell ref="S81:U81"/>
    <mergeCell ref="S82:U82"/>
  </mergeCells>
  <printOptions gridLines="1"/>
  <pageMargins left="0.23611111111111099" right="0.23611111111111099" top="0.74791666666666701" bottom="0.196527777777778" header="0.51180555555555496" footer="0.51180555555555496"/>
  <pageSetup paperSize="9" scale="71" firstPageNumber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</vt:lpstr>
      <vt:lpstr>План Парикмахер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cp:revision>0</cp:revision>
  <cp:lastPrinted>2017-11-23T08:30:21Z</cp:lastPrinted>
  <dcterms:created xsi:type="dcterms:W3CDTF">2011-05-05T04:03:53Z</dcterms:created>
  <dcterms:modified xsi:type="dcterms:W3CDTF">2018-07-31T08:19:02Z</dcterms:modified>
  <dc:language>en-US</dc:language>
</cp:coreProperties>
</file>